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28800" yWindow="1596" windowWidth="23256" windowHeight="13176"/>
  </bookViews>
  <sheets>
    <sheet name="LOWA Spring 23 Auto Order" sheetId="1" r:id="rId1"/>
  </sheets>
  <definedNames>
    <definedName name="_xlnm._FilterDatabase" localSheetId="0" hidden="1">'LOWA Spring 23 Auto Order'!$AL$8:$AL$380</definedName>
    <definedName name="_xlnm.Print_Area" localSheetId="0">'LOWA Spring 23 Auto Order'!$A$9:$H$380</definedName>
    <definedName name="_xlnm.Print_Titles" localSheetId="0">'LOWA Spring 23 Auto Order'!#REF!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9" i="1"/>
  <c r="AL9"/>
  <c r="AG290"/>
  <c r="AH290" s="1"/>
  <c r="AI290" s="1"/>
  <c r="AG291"/>
  <c r="AG292"/>
  <c r="AJ292" s="1"/>
  <c r="AG293"/>
  <c r="AG294"/>
  <c r="AG295"/>
  <c r="AJ295" s="1"/>
  <c r="AG296"/>
  <c r="AH296" s="1"/>
  <c r="AI296" s="1"/>
  <c r="AG297"/>
  <c r="AG298"/>
  <c r="AJ298" s="1"/>
  <c r="AG299"/>
  <c r="AG300"/>
  <c r="AJ300" s="1"/>
  <c r="AG301"/>
  <c r="AG302"/>
  <c r="AG303"/>
  <c r="AL303" s="1"/>
  <c r="AG304"/>
  <c r="AL304" s="1"/>
  <c r="AG305"/>
  <c r="AG306"/>
  <c r="AH306" s="1"/>
  <c r="AI306" s="1"/>
  <c r="AG307"/>
  <c r="AG308"/>
  <c r="AG309"/>
  <c r="AG310"/>
  <c r="AG311"/>
  <c r="AL311" s="1"/>
  <c r="AG312"/>
  <c r="AH312" s="1"/>
  <c r="AI312" s="1"/>
  <c r="AG313"/>
  <c r="AG314"/>
  <c r="AG315"/>
  <c r="AG316"/>
  <c r="AJ316" s="1"/>
  <c r="AG317"/>
  <c r="AG318"/>
  <c r="AG319"/>
  <c r="AH319" s="1"/>
  <c r="AI319" s="1"/>
  <c r="AG320"/>
  <c r="AJ320" s="1"/>
  <c r="AG321"/>
  <c r="AG322"/>
  <c r="AH322" s="1"/>
  <c r="AI322" s="1"/>
  <c r="AG323"/>
  <c r="AG324"/>
  <c r="AJ324" s="1"/>
  <c r="AG325"/>
  <c r="AG326"/>
  <c r="AG327"/>
  <c r="AG328"/>
  <c r="AJ328" s="1"/>
  <c r="AG329"/>
  <c r="AG330"/>
  <c r="AH330" s="1"/>
  <c r="AI330" s="1"/>
  <c r="AG331"/>
  <c r="AG332"/>
  <c r="AH332" s="1"/>
  <c r="AI332" s="1"/>
  <c r="AG333"/>
  <c r="AG334"/>
  <c r="AG335"/>
  <c r="AH335" s="1"/>
  <c r="AI335" s="1"/>
  <c r="AG336"/>
  <c r="AL336" s="1"/>
  <c r="AG337"/>
  <c r="AG338"/>
  <c r="AJ338" s="1"/>
  <c r="AG339"/>
  <c r="AG340"/>
  <c r="AH340" s="1"/>
  <c r="AI340" s="1"/>
  <c r="AG341"/>
  <c r="AG342"/>
  <c r="AG343"/>
  <c r="AH343" s="1"/>
  <c r="AI343" s="1"/>
  <c r="AG344"/>
  <c r="AJ344" s="1"/>
  <c r="AG345"/>
  <c r="AG346"/>
  <c r="AH346" s="1"/>
  <c r="AI346" s="1"/>
  <c r="AG347"/>
  <c r="AG348"/>
  <c r="AJ348" s="1"/>
  <c r="AG349"/>
  <c r="AG350"/>
  <c r="AG351"/>
  <c r="AJ351" s="1"/>
  <c r="AG352"/>
  <c r="AH352" s="1"/>
  <c r="AI352" s="1"/>
  <c r="AG353"/>
  <c r="AG354"/>
  <c r="AG355"/>
  <c r="AG356"/>
  <c r="AH356" s="1"/>
  <c r="AI356" s="1"/>
  <c r="AG357"/>
  <c r="AG358"/>
  <c r="AG359"/>
  <c r="AH359" s="1"/>
  <c r="AI359" s="1"/>
  <c r="AG360"/>
  <c r="AL360" s="1"/>
  <c r="AG361"/>
  <c r="AG362"/>
  <c r="AH362" s="1"/>
  <c r="AI362" s="1"/>
  <c r="AG363"/>
  <c r="AG364"/>
  <c r="AH364" s="1"/>
  <c r="AI364" s="1"/>
  <c r="AG365"/>
  <c r="AG366"/>
  <c r="AG367"/>
  <c r="AH367" s="1"/>
  <c r="AI367" s="1"/>
  <c r="AG368"/>
  <c r="AL368" s="1"/>
  <c r="AG369"/>
  <c r="AG370"/>
  <c r="AH370" s="1"/>
  <c r="AI370" s="1"/>
  <c r="AG371"/>
  <c r="AG372"/>
  <c r="AJ372" s="1"/>
  <c r="AG373"/>
  <c r="AG374"/>
  <c r="AG375"/>
  <c r="AG376"/>
  <c r="AJ376" s="1"/>
  <c r="AG377"/>
  <c r="AG378"/>
  <c r="AH378" s="1"/>
  <c r="AI378" s="1"/>
  <c r="AG379"/>
  <c r="AG380"/>
  <c r="AJ380" s="1"/>
  <c r="AG289"/>
  <c r="AG10"/>
  <c r="AG11"/>
  <c r="AH11" s="1"/>
  <c r="AI11" s="1"/>
  <c r="AG12"/>
  <c r="AG13"/>
  <c r="AJ13" s="1"/>
  <c r="AG14"/>
  <c r="AG15"/>
  <c r="AJ15" s="1"/>
  <c r="AG16"/>
  <c r="AJ16" s="1"/>
  <c r="AG17"/>
  <c r="AH17" s="1"/>
  <c r="AI17" s="1"/>
  <c r="AG18"/>
  <c r="AJ18" s="1"/>
  <c r="AG19"/>
  <c r="AL19" s="1"/>
  <c r="AG20"/>
  <c r="AG21"/>
  <c r="AL21" s="1"/>
  <c r="AG22"/>
  <c r="AG23"/>
  <c r="AJ23" s="1"/>
  <c r="AG24"/>
  <c r="AH24" s="1"/>
  <c r="AI24" s="1"/>
  <c r="AG25"/>
  <c r="AH25" s="1"/>
  <c r="AI25" s="1"/>
  <c r="AG26"/>
  <c r="AG27"/>
  <c r="AJ27" s="1"/>
  <c r="AG28"/>
  <c r="AG29"/>
  <c r="AH29" s="1"/>
  <c r="AI29" s="1"/>
  <c r="AG30"/>
  <c r="AG31"/>
  <c r="AH31" s="1"/>
  <c r="AI31" s="1"/>
  <c r="AG32"/>
  <c r="AJ32" s="1"/>
  <c r="AG33"/>
  <c r="AH33" s="1"/>
  <c r="AI33" s="1"/>
  <c r="AG34"/>
  <c r="AG35"/>
  <c r="AH35" s="1"/>
  <c r="AI35" s="1"/>
  <c r="AG36"/>
  <c r="AG37"/>
  <c r="AH37" s="1"/>
  <c r="AI37" s="1"/>
  <c r="AG38"/>
  <c r="AG39"/>
  <c r="AH39" s="1"/>
  <c r="AI39" s="1"/>
  <c r="AG40"/>
  <c r="AJ40" s="1"/>
  <c r="AG41"/>
  <c r="AH41" s="1"/>
  <c r="AI41" s="1"/>
  <c r="AG42"/>
  <c r="AG43"/>
  <c r="AH43" s="1"/>
  <c r="AI43" s="1"/>
  <c r="AG44"/>
  <c r="AG45"/>
  <c r="AH45" s="1"/>
  <c r="AI45" s="1"/>
  <c r="AG46"/>
  <c r="AG47"/>
  <c r="AJ47" s="1"/>
  <c r="AG48"/>
  <c r="AH48" s="1"/>
  <c r="AI48" s="1"/>
  <c r="AG49"/>
  <c r="AJ49" s="1"/>
  <c r="AG50"/>
  <c r="AG51"/>
  <c r="AJ51" s="1"/>
  <c r="AG52"/>
  <c r="AG53"/>
  <c r="AH53" s="1"/>
  <c r="AI53" s="1"/>
  <c r="AG54"/>
  <c r="AG55"/>
  <c r="AH55" s="1"/>
  <c r="AI55" s="1"/>
  <c r="AG56"/>
  <c r="AH56" s="1"/>
  <c r="AI56" s="1"/>
  <c r="AG57"/>
  <c r="AH57" s="1"/>
  <c r="AI57" s="1"/>
  <c r="AG58"/>
  <c r="AG59"/>
  <c r="AH59" s="1"/>
  <c r="AI59" s="1"/>
  <c r="AG60"/>
  <c r="AG61"/>
  <c r="AJ61" s="1"/>
  <c r="AG62"/>
  <c r="AG63"/>
  <c r="AH63" s="1"/>
  <c r="AI63" s="1"/>
  <c r="AG64"/>
  <c r="AJ64" s="1"/>
  <c r="AG65"/>
  <c r="AJ65" s="1"/>
  <c r="AG66"/>
  <c r="AJ66" s="1"/>
  <c r="AG67"/>
  <c r="AH67" s="1"/>
  <c r="AI67" s="1"/>
  <c r="AG68"/>
  <c r="AG69"/>
  <c r="AH69" s="1"/>
  <c r="AI69" s="1"/>
  <c r="AG70"/>
  <c r="AG71"/>
  <c r="AH71" s="1"/>
  <c r="AI71" s="1"/>
  <c r="AG72"/>
  <c r="AJ72" s="1"/>
  <c r="AG73"/>
  <c r="AH73" s="1"/>
  <c r="AI73" s="1"/>
  <c r="AG74"/>
  <c r="AG75"/>
  <c r="AG76"/>
  <c r="AG77"/>
  <c r="AG78"/>
  <c r="AG79"/>
  <c r="AJ79" s="1"/>
  <c r="AG80"/>
  <c r="AH80" s="1"/>
  <c r="AI80" s="1"/>
  <c r="AG81"/>
  <c r="AG82"/>
  <c r="AG83"/>
  <c r="AG84"/>
  <c r="AG85"/>
  <c r="AG86"/>
  <c r="AG87"/>
  <c r="AH87" s="1"/>
  <c r="AI87" s="1"/>
  <c r="AG88"/>
  <c r="AH88" s="1"/>
  <c r="AI88" s="1"/>
  <c r="AG89"/>
  <c r="AG90"/>
  <c r="AG91"/>
  <c r="AG92"/>
  <c r="AG93"/>
  <c r="AG94"/>
  <c r="AG95"/>
  <c r="AL95" s="1"/>
  <c r="AG96"/>
  <c r="AJ96" s="1"/>
  <c r="AG97"/>
  <c r="AG98"/>
  <c r="AG99"/>
  <c r="AG100"/>
  <c r="AG101"/>
  <c r="AG102"/>
  <c r="AG103"/>
  <c r="AJ103" s="1"/>
  <c r="AG104"/>
  <c r="AH104" s="1"/>
  <c r="AI104" s="1"/>
  <c r="AG105"/>
  <c r="AG106"/>
  <c r="AG107"/>
  <c r="AG108"/>
  <c r="AG109"/>
  <c r="AG110"/>
  <c r="AG111"/>
  <c r="AH111" s="1"/>
  <c r="AI111" s="1"/>
  <c r="AG112"/>
  <c r="AH112" s="1"/>
  <c r="AI112" s="1"/>
  <c r="AG113"/>
  <c r="AG114"/>
  <c r="AG115"/>
  <c r="AG116"/>
  <c r="AG117"/>
  <c r="AG118"/>
  <c r="AG119"/>
  <c r="AL119" s="1"/>
  <c r="AG120"/>
  <c r="AH120" s="1"/>
  <c r="AI120" s="1"/>
  <c r="AG121"/>
  <c r="AG122"/>
  <c r="AG123"/>
  <c r="AG124"/>
  <c r="AG125"/>
  <c r="AG126"/>
  <c r="AG127"/>
  <c r="AL127" s="1"/>
  <c r="AG128"/>
  <c r="AJ128" s="1"/>
  <c r="AG129"/>
  <c r="AG130"/>
  <c r="AG131"/>
  <c r="AG132"/>
  <c r="AG133"/>
  <c r="AG134"/>
  <c r="AG135"/>
  <c r="AJ135" s="1"/>
  <c r="AG136"/>
  <c r="AH136" s="1"/>
  <c r="AI136" s="1"/>
  <c r="AG137"/>
  <c r="AG138"/>
  <c r="AG139"/>
  <c r="AG140"/>
  <c r="AG141"/>
  <c r="AG142"/>
  <c r="AG143"/>
  <c r="AH143" s="1"/>
  <c r="AI143" s="1"/>
  <c r="AG144"/>
  <c r="AJ144" s="1"/>
  <c r="AG145"/>
  <c r="AG146"/>
  <c r="AG147"/>
  <c r="AG148"/>
  <c r="AG149"/>
  <c r="AG150"/>
  <c r="AG151"/>
  <c r="AG152"/>
  <c r="AJ152" s="1"/>
  <c r="AG153"/>
  <c r="AG154"/>
  <c r="AG155"/>
  <c r="AG156"/>
  <c r="AG157"/>
  <c r="AG158"/>
  <c r="AG159"/>
  <c r="AH159" s="1"/>
  <c r="AI159" s="1"/>
  <c r="AG160"/>
  <c r="AH160" s="1"/>
  <c r="AI160" s="1"/>
  <c r="AG161"/>
  <c r="AG162"/>
  <c r="AG163"/>
  <c r="AG164"/>
  <c r="AG165"/>
  <c r="AG166"/>
  <c r="AG167"/>
  <c r="AH167" s="1"/>
  <c r="AI167" s="1"/>
  <c r="AG168"/>
  <c r="AH168" s="1"/>
  <c r="AI168" s="1"/>
  <c r="AG169"/>
  <c r="AG170"/>
  <c r="AG171"/>
  <c r="AG172"/>
  <c r="AG173"/>
  <c r="AG174"/>
  <c r="AG175"/>
  <c r="AG176"/>
  <c r="AJ176" s="1"/>
  <c r="AG177"/>
  <c r="AG178"/>
  <c r="AG179"/>
  <c r="AG180"/>
  <c r="AG181"/>
  <c r="AG182"/>
  <c r="AG183"/>
  <c r="AH183" s="1"/>
  <c r="AI183" s="1"/>
  <c r="AG184"/>
  <c r="AH184" s="1"/>
  <c r="AI184" s="1"/>
  <c r="AG185"/>
  <c r="AG186"/>
  <c r="AG187"/>
  <c r="AG188"/>
  <c r="AG189"/>
  <c r="AG190"/>
  <c r="AG191"/>
  <c r="AH191" s="1"/>
  <c r="AI191" s="1"/>
  <c r="AG192"/>
  <c r="AH192" s="1"/>
  <c r="AI192" s="1"/>
  <c r="AG193"/>
  <c r="AG194"/>
  <c r="AG195"/>
  <c r="AG196"/>
  <c r="AG197"/>
  <c r="AG198"/>
  <c r="AG199"/>
  <c r="AL199" s="1"/>
  <c r="AG200"/>
  <c r="AH200" s="1"/>
  <c r="AI200" s="1"/>
  <c r="AG201"/>
  <c r="AG202"/>
  <c r="AG203"/>
  <c r="AG204"/>
  <c r="AG205"/>
  <c r="AG206"/>
  <c r="AG207"/>
  <c r="AH207" s="1"/>
  <c r="AI207" s="1"/>
  <c r="AG208"/>
  <c r="AH208" s="1"/>
  <c r="AI208" s="1"/>
  <c r="AG209"/>
  <c r="AG210"/>
  <c r="AG211"/>
  <c r="AG212"/>
  <c r="AG213"/>
  <c r="AG214"/>
  <c r="AG215"/>
  <c r="AH215" s="1"/>
  <c r="AI215" s="1"/>
  <c r="AG216"/>
  <c r="AJ216" s="1"/>
  <c r="AG217"/>
  <c r="AG218"/>
  <c r="AG219"/>
  <c r="AG220"/>
  <c r="AG221"/>
  <c r="AG222"/>
  <c r="AG223"/>
  <c r="AJ223" s="1"/>
  <c r="AG224"/>
  <c r="AH224" s="1"/>
  <c r="AI224" s="1"/>
  <c r="AG225"/>
  <c r="AG226"/>
  <c r="AG227"/>
  <c r="AG228"/>
  <c r="AG229"/>
  <c r="AG230"/>
  <c r="AG231"/>
  <c r="AH231" s="1"/>
  <c r="AI231" s="1"/>
  <c r="AG232"/>
  <c r="AH232" s="1"/>
  <c r="AI232" s="1"/>
  <c r="AG233"/>
  <c r="AG234"/>
  <c r="AG235"/>
  <c r="AG236"/>
  <c r="AG237"/>
  <c r="AG238"/>
  <c r="AG239"/>
  <c r="AJ239" s="1"/>
  <c r="AG240"/>
  <c r="AH240" s="1"/>
  <c r="AI240" s="1"/>
  <c r="AG241"/>
  <c r="AG242"/>
  <c r="AG243"/>
  <c r="AG244"/>
  <c r="AG245"/>
  <c r="AG246"/>
  <c r="AG247"/>
  <c r="AH247" s="1"/>
  <c r="AI247" s="1"/>
  <c r="AG248"/>
  <c r="AH248" s="1"/>
  <c r="AI248" s="1"/>
  <c r="AG249"/>
  <c r="AG250"/>
  <c r="AG251"/>
  <c r="AG252"/>
  <c r="AG253"/>
  <c r="AG254"/>
  <c r="AG255"/>
  <c r="AJ255" s="1"/>
  <c r="AG256"/>
  <c r="AH256" s="1"/>
  <c r="AI256" s="1"/>
  <c r="AG257"/>
  <c r="AG258"/>
  <c r="AG259"/>
  <c r="AG260"/>
  <c r="AG261"/>
  <c r="AG262"/>
  <c r="AG263"/>
  <c r="AH263" s="1"/>
  <c r="AI263" s="1"/>
  <c r="AG264"/>
  <c r="AH264" s="1"/>
  <c r="AI264" s="1"/>
  <c r="AG265"/>
  <c r="AG266"/>
  <c r="AG267"/>
  <c r="AG268"/>
  <c r="AG269"/>
  <c r="AG270"/>
  <c r="AG271"/>
  <c r="AJ271" s="1"/>
  <c r="AG272"/>
  <c r="AH272" s="1"/>
  <c r="AI272" s="1"/>
  <c r="AG273"/>
  <c r="AG274"/>
  <c r="AG275"/>
  <c r="AG276"/>
  <c r="AG277"/>
  <c r="AG278"/>
  <c r="AG279"/>
  <c r="AH279" s="1"/>
  <c r="AI279" s="1"/>
  <c r="AG280"/>
  <c r="AH280" s="1"/>
  <c r="AI280" s="1"/>
  <c r="AG281"/>
  <c r="AG282"/>
  <c r="AG283"/>
  <c r="AG284"/>
  <c r="AG285"/>
  <c r="AG286"/>
  <c r="AG287"/>
  <c r="AJ287" s="1"/>
  <c r="AG9"/>
  <c r="AH291"/>
  <c r="AI291" s="1"/>
  <c r="AJ291"/>
  <c r="AH293"/>
  <c r="AI293" s="1"/>
  <c r="AJ293"/>
  <c r="AH294"/>
  <c r="AI294" s="1"/>
  <c r="AJ294"/>
  <c r="AH297"/>
  <c r="AI297"/>
  <c r="AJ297"/>
  <c r="AH298"/>
  <c r="AI298" s="1"/>
  <c r="AH299"/>
  <c r="AI299" s="1"/>
  <c r="AJ299"/>
  <c r="AH300"/>
  <c r="AI300" s="1"/>
  <c r="AH301"/>
  <c r="AI301"/>
  <c r="AJ301"/>
  <c r="AH302"/>
  <c r="AI302" s="1"/>
  <c r="AJ302"/>
  <c r="AH305"/>
  <c r="AI305" s="1"/>
  <c r="AJ305"/>
  <c r="AJ306"/>
  <c r="AH307"/>
  <c r="AI307"/>
  <c r="AJ307"/>
  <c r="AH308"/>
  <c r="AI308" s="1"/>
  <c r="AJ308"/>
  <c r="AH309"/>
  <c r="AI309"/>
  <c r="AJ309"/>
  <c r="AH310"/>
  <c r="AI310" s="1"/>
  <c r="AJ310"/>
  <c r="AH311"/>
  <c r="AI311" s="1"/>
  <c r="AH313"/>
  <c r="AI313" s="1"/>
  <c r="AJ313"/>
  <c r="AH314"/>
  <c r="AI314" s="1"/>
  <c r="AJ314"/>
  <c r="AH315"/>
  <c r="AI315"/>
  <c r="AJ315"/>
  <c r="AH316"/>
  <c r="AI316" s="1"/>
  <c r="AH317"/>
  <c r="AI317"/>
  <c r="AJ317"/>
  <c r="AH318"/>
  <c r="AI318" s="1"/>
  <c r="AJ318"/>
  <c r="AH321"/>
  <c r="AI321" s="1"/>
  <c r="AJ321"/>
  <c r="AJ322"/>
  <c r="AH323"/>
  <c r="AI323" s="1"/>
  <c r="AJ323"/>
  <c r="AH324"/>
  <c r="AI324"/>
  <c r="AH325"/>
  <c r="AI325" s="1"/>
  <c r="AJ325"/>
  <c r="AH326"/>
  <c r="AI326" s="1"/>
  <c r="AJ326"/>
  <c r="AH327"/>
  <c r="AI327" s="1"/>
  <c r="AJ327"/>
  <c r="AH329"/>
  <c r="AI329"/>
  <c r="AJ329"/>
  <c r="AJ330"/>
  <c r="AH331"/>
  <c r="AI331" s="1"/>
  <c r="AJ331"/>
  <c r="AH333"/>
  <c r="AI333"/>
  <c r="AJ333"/>
  <c r="AH334"/>
  <c r="AI334" s="1"/>
  <c r="AJ334"/>
  <c r="AH337"/>
  <c r="AI337"/>
  <c r="AJ337"/>
  <c r="AH338"/>
  <c r="AI338" s="1"/>
  <c r="AH339"/>
  <c r="AI339" s="1"/>
  <c r="AK339" s="1"/>
  <c r="AJ339"/>
  <c r="AJ340"/>
  <c r="AH341"/>
  <c r="AI341"/>
  <c r="AJ341"/>
  <c r="AH342"/>
  <c r="AI342" s="1"/>
  <c r="AJ342"/>
  <c r="AJ343"/>
  <c r="AH344"/>
  <c r="AI344" s="1"/>
  <c r="AH345"/>
  <c r="AI345" s="1"/>
  <c r="AJ345"/>
  <c r="AH347"/>
  <c r="AI347" s="1"/>
  <c r="AJ347"/>
  <c r="AH349"/>
  <c r="AI349" s="1"/>
  <c r="AJ349"/>
  <c r="AH350"/>
  <c r="AI350" s="1"/>
  <c r="AJ350"/>
  <c r="AH353"/>
  <c r="AI353" s="1"/>
  <c r="AJ353"/>
  <c r="AH354"/>
  <c r="AI354" s="1"/>
  <c r="AJ354"/>
  <c r="AH355"/>
  <c r="AI355" s="1"/>
  <c r="AJ355"/>
  <c r="AH357"/>
  <c r="AI357"/>
  <c r="AJ357"/>
  <c r="AH358"/>
  <c r="AI358" s="1"/>
  <c r="AJ358"/>
  <c r="AH361"/>
  <c r="AI361" s="1"/>
  <c r="AJ361"/>
  <c r="AJ362"/>
  <c r="AH363"/>
  <c r="AI363" s="1"/>
  <c r="AJ363"/>
  <c r="AJ364"/>
  <c r="AH365"/>
  <c r="AI365" s="1"/>
  <c r="AJ365"/>
  <c r="AH366"/>
  <c r="AI366" s="1"/>
  <c r="AJ366"/>
  <c r="AJ368"/>
  <c r="AH369"/>
  <c r="AI369" s="1"/>
  <c r="AJ369"/>
  <c r="AJ370"/>
  <c r="AH371"/>
  <c r="AI371" s="1"/>
  <c r="AJ371"/>
  <c r="AH372"/>
  <c r="AI372"/>
  <c r="AH373"/>
  <c r="AI373" s="1"/>
  <c r="AJ373"/>
  <c r="AH374"/>
  <c r="AI374" s="1"/>
  <c r="AJ374"/>
  <c r="AH375"/>
  <c r="AI375" s="1"/>
  <c r="AJ375"/>
  <c r="AH377"/>
  <c r="AI377" s="1"/>
  <c r="AJ377"/>
  <c r="AH379"/>
  <c r="AI379" s="1"/>
  <c r="AJ379"/>
  <c r="AH10"/>
  <c r="AI10" s="1"/>
  <c r="AJ10"/>
  <c r="AH12"/>
  <c r="AI12" s="1"/>
  <c r="AJ12"/>
  <c r="AH14"/>
  <c r="AI14" s="1"/>
  <c r="AJ14"/>
  <c r="AH16"/>
  <c r="AI16" s="1"/>
  <c r="AJ17"/>
  <c r="AH20"/>
  <c r="AI20"/>
  <c r="AJ20"/>
  <c r="AH21"/>
  <c r="AI21" s="1"/>
  <c r="AK21" s="1"/>
  <c r="AJ21"/>
  <c r="AH22"/>
  <c r="AI22" s="1"/>
  <c r="AJ22"/>
  <c r="AJ25"/>
  <c r="AH26"/>
  <c r="AI26"/>
  <c r="AJ26"/>
  <c r="AH27"/>
  <c r="AI27" s="1"/>
  <c r="AH28"/>
  <c r="AI28" s="1"/>
  <c r="AJ28"/>
  <c r="AJ29"/>
  <c r="AH30"/>
  <c r="AI30" s="1"/>
  <c r="AJ30"/>
  <c r="AJ33"/>
  <c r="AH34"/>
  <c r="AI34" s="1"/>
  <c r="AJ34"/>
  <c r="AH36"/>
  <c r="AI36" s="1"/>
  <c r="AJ36"/>
  <c r="AJ37"/>
  <c r="AH38"/>
  <c r="AI38" s="1"/>
  <c r="AJ38"/>
  <c r="AH40"/>
  <c r="AI40" s="1"/>
  <c r="AJ41"/>
  <c r="AH42"/>
  <c r="AI42" s="1"/>
  <c r="AJ42"/>
  <c r="AH44"/>
  <c r="AI44" s="1"/>
  <c r="AJ44"/>
  <c r="AJ45"/>
  <c r="AH46"/>
  <c r="AI46" s="1"/>
  <c r="AJ46"/>
  <c r="AH49"/>
  <c r="AI49" s="1"/>
  <c r="AH50"/>
  <c r="AI50" s="1"/>
  <c r="AJ50"/>
  <c r="AH51"/>
  <c r="AI51" s="1"/>
  <c r="AH52"/>
  <c r="AI52" s="1"/>
  <c r="AJ52"/>
  <c r="AJ53"/>
  <c r="AH54"/>
  <c r="AI54" s="1"/>
  <c r="AJ54"/>
  <c r="AJ57"/>
  <c r="AH58"/>
  <c r="AI58" s="1"/>
  <c r="AJ58"/>
  <c r="AH60"/>
  <c r="AI60"/>
  <c r="AJ60"/>
  <c r="AH61"/>
  <c r="AI61" s="1"/>
  <c r="AH62"/>
  <c r="AI62" s="1"/>
  <c r="AJ62"/>
  <c r="AH65"/>
  <c r="AI65" s="1"/>
  <c r="AH66"/>
  <c r="AI66" s="1"/>
  <c r="AJ67"/>
  <c r="AH68"/>
  <c r="AI68" s="1"/>
  <c r="AJ68"/>
  <c r="AJ69"/>
  <c r="AH70"/>
  <c r="AI70" s="1"/>
  <c r="AJ70"/>
  <c r="AJ71"/>
  <c r="AJ73"/>
  <c r="AH74"/>
  <c r="AI74" s="1"/>
  <c r="AJ74"/>
  <c r="AH75"/>
  <c r="AI75"/>
  <c r="AJ75"/>
  <c r="AH76"/>
  <c r="AI76" s="1"/>
  <c r="AJ76"/>
  <c r="AH77"/>
  <c r="AI77" s="1"/>
  <c r="AJ77"/>
  <c r="AH78"/>
  <c r="AI78" s="1"/>
  <c r="AJ78"/>
  <c r="AH81"/>
  <c r="AI81" s="1"/>
  <c r="AJ81"/>
  <c r="AH82"/>
  <c r="AI82" s="1"/>
  <c r="AJ82"/>
  <c r="AH83"/>
  <c r="AI83"/>
  <c r="AJ83"/>
  <c r="AH84"/>
  <c r="AI84"/>
  <c r="AJ84"/>
  <c r="AH85"/>
  <c r="AI85" s="1"/>
  <c r="AJ85"/>
  <c r="AH86"/>
  <c r="AI86" s="1"/>
  <c r="AJ86"/>
  <c r="AH89"/>
  <c r="AI89" s="1"/>
  <c r="AJ89"/>
  <c r="AK89" s="1"/>
  <c r="AH90"/>
  <c r="AI90"/>
  <c r="AJ90"/>
  <c r="AH91"/>
  <c r="AI91"/>
  <c r="AJ91"/>
  <c r="AH92"/>
  <c r="AI92"/>
  <c r="AJ92"/>
  <c r="AH93"/>
  <c r="AI93" s="1"/>
  <c r="AK93" s="1"/>
  <c r="AJ93"/>
  <c r="AH94"/>
  <c r="AI94" s="1"/>
  <c r="AJ94"/>
  <c r="AJ95"/>
  <c r="AH96"/>
  <c r="AI96" s="1"/>
  <c r="AH97"/>
  <c r="AI97" s="1"/>
  <c r="AJ97"/>
  <c r="AH98"/>
  <c r="AI98" s="1"/>
  <c r="AJ98"/>
  <c r="AH99"/>
  <c r="AI99"/>
  <c r="AK99" s="1"/>
  <c r="AJ99"/>
  <c r="AH100"/>
  <c r="AI100" s="1"/>
  <c r="AJ100"/>
  <c r="AH101"/>
  <c r="AI101" s="1"/>
  <c r="AJ101"/>
  <c r="AH102"/>
  <c r="AI102" s="1"/>
  <c r="AJ102"/>
  <c r="AH105"/>
  <c r="AI105" s="1"/>
  <c r="AJ105"/>
  <c r="AH106"/>
  <c r="AI106" s="1"/>
  <c r="AJ106"/>
  <c r="AH107"/>
  <c r="AI107"/>
  <c r="AK107" s="1"/>
  <c r="AJ107"/>
  <c r="AH108"/>
  <c r="AI108"/>
  <c r="AJ108"/>
  <c r="AH109"/>
  <c r="AI109" s="1"/>
  <c r="AJ109"/>
  <c r="AH110"/>
  <c r="AI110" s="1"/>
  <c r="AJ110"/>
  <c r="AH113"/>
  <c r="AI113" s="1"/>
  <c r="AJ113"/>
  <c r="AH114"/>
  <c r="AI114" s="1"/>
  <c r="AJ114"/>
  <c r="AH115"/>
  <c r="AI115"/>
  <c r="AJ115"/>
  <c r="AH116"/>
  <c r="AI116"/>
  <c r="AJ116"/>
  <c r="AH117"/>
  <c r="AI117" s="1"/>
  <c r="AJ117"/>
  <c r="AH118"/>
  <c r="AI118" s="1"/>
  <c r="AJ118"/>
  <c r="AJ120"/>
  <c r="AH121"/>
  <c r="AI121" s="1"/>
  <c r="AJ121"/>
  <c r="AK121" s="1"/>
  <c r="AH122"/>
  <c r="AI122" s="1"/>
  <c r="AJ122"/>
  <c r="AH123"/>
  <c r="AI123"/>
  <c r="AJ123"/>
  <c r="AH124"/>
  <c r="AI124" s="1"/>
  <c r="AJ124"/>
  <c r="AH125"/>
  <c r="AI125" s="1"/>
  <c r="AJ125"/>
  <c r="AH126"/>
  <c r="AI126" s="1"/>
  <c r="AJ126"/>
  <c r="AH127"/>
  <c r="AI127" s="1"/>
  <c r="AJ127"/>
  <c r="AH129"/>
  <c r="AI129" s="1"/>
  <c r="AJ129"/>
  <c r="AH130"/>
  <c r="AI130" s="1"/>
  <c r="AJ130"/>
  <c r="AH131"/>
  <c r="AI131"/>
  <c r="AJ131"/>
  <c r="AH132"/>
  <c r="AI132" s="1"/>
  <c r="AJ132"/>
  <c r="AH133"/>
  <c r="AI133" s="1"/>
  <c r="AJ133"/>
  <c r="AH134"/>
  <c r="AI134" s="1"/>
  <c r="AJ134"/>
  <c r="AH137"/>
  <c r="AI137" s="1"/>
  <c r="AJ137"/>
  <c r="AH138"/>
  <c r="AI138"/>
  <c r="AJ138"/>
  <c r="AH139"/>
  <c r="AI139" s="1"/>
  <c r="AJ139"/>
  <c r="AH140"/>
  <c r="AI140"/>
  <c r="AJ140"/>
  <c r="AH141"/>
  <c r="AI141" s="1"/>
  <c r="AJ141"/>
  <c r="AH142"/>
  <c r="AI142" s="1"/>
  <c r="AJ142"/>
  <c r="AH145"/>
  <c r="AI145" s="1"/>
  <c r="AJ145"/>
  <c r="AH146"/>
  <c r="AI146" s="1"/>
  <c r="AJ146"/>
  <c r="AH147"/>
  <c r="AI147"/>
  <c r="AJ147"/>
  <c r="AH148"/>
  <c r="AI148" s="1"/>
  <c r="AJ148"/>
  <c r="AH149"/>
  <c r="AI149" s="1"/>
  <c r="AJ149"/>
  <c r="AH150"/>
  <c r="AI150" s="1"/>
  <c r="AJ150"/>
  <c r="AH151"/>
  <c r="AI151" s="1"/>
  <c r="AJ151"/>
  <c r="AH153"/>
  <c r="AI153" s="1"/>
  <c r="AJ153"/>
  <c r="AH154"/>
  <c r="AI154"/>
  <c r="AJ154"/>
  <c r="AH155"/>
  <c r="AI155" s="1"/>
  <c r="AJ155"/>
  <c r="AH156"/>
  <c r="AI156"/>
  <c r="AJ156"/>
  <c r="AH157"/>
  <c r="AI157" s="1"/>
  <c r="AJ157"/>
  <c r="AH158"/>
  <c r="AI158" s="1"/>
  <c r="AJ158"/>
  <c r="AH161"/>
  <c r="AI161" s="1"/>
  <c r="AJ161"/>
  <c r="AH162"/>
  <c r="AI162" s="1"/>
  <c r="AJ162"/>
  <c r="AH163"/>
  <c r="AI163" s="1"/>
  <c r="AJ163"/>
  <c r="AH164"/>
  <c r="AI164"/>
  <c r="AJ164"/>
  <c r="AH165"/>
  <c r="AI165" s="1"/>
  <c r="AJ165"/>
  <c r="AH166"/>
  <c r="AI166" s="1"/>
  <c r="AJ166"/>
  <c r="AJ168"/>
  <c r="AH169"/>
  <c r="AI169" s="1"/>
  <c r="AJ169"/>
  <c r="AH170"/>
  <c r="AI170" s="1"/>
  <c r="AJ170"/>
  <c r="AH171"/>
  <c r="AI171"/>
  <c r="AJ171"/>
  <c r="AH172"/>
  <c r="AI172" s="1"/>
  <c r="AJ172"/>
  <c r="AH173"/>
  <c r="AI173" s="1"/>
  <c r="AJ173"/>
  <c r="AH174"/>
  <c r="AI174" s="1"/>
  <c r="AJ174"/>
  <c r="AH175"/>
  <c r="AI175" s="1"/>
  <c r="AJ175"/>
  <c r="AH177"/>
  <c r="AI177" s="1"/>
  <c r="AJ177"/>
  <c r="AH178"/>
  <c r="AI178"/>
  <c r="AJ178"/>
  <c r="AH179"/>
  <c r="AI179" s="1"/>
  <c r="AJ179"/>
  <c r="AH180"/>
  <c r="AI180" s="1"/>
  <c r="AJ180"/>
  <c r="AH181"/>
  <c r="AI181" s="1"/>
  <c r="AJ181"/>
  <c r="AH182"/>
  <c r="AI182" s="1"/>
  <c r="AJ182"/>
  <c r="AH185"/>
  <c r="AI185" s="1"/>
  <c r="AJ185"/>
  <c r="AH186"/>
  <c r="AI186" s="1"/>
  <c r="AJ186"/>
  <c r="AH187"/>
  <c r="AI187" s="1"/>
  <c r="AJ187"/>
  <c r="AH188"/>
  <c r="AI188"/>
  <c r="AJ188"/>
  <c r="AH189"/>
  <c r="AI189" s="1"/>
  <c r="AJ189"/>
  <c r="AH190"/>
  <c r="AI190" s="1"/>
  <c r="AJ190"/>
  <c r="AJ192"/>
  <c r="AH193"/>
  <c r="AI193" s="1"/>
  <c r="AJ193"/>
  <c r="AH194"/>
  <c r="AI194" s="1"/>
  <c r="AJ194"/>
  <c r="AH195"/>
  <c r="AI195"/>
  <c r="AJ195"/>
  <c r="AH196"/>
  <c r="AI196"/>
  <c r="AJ196"/>
  <c r="AH197"/>
  <c r="AI197" s="1"/>
  <c r="AJ197"/>
  <c r="AH198"/>
  <c r="AI198" s="1"/>
  <c r="AJ198"/>
  <c r="AH199"/>
  <c r="AI199" s="1"/>
  <c r="AH201"/>
  <c r="AI201" s="1"/>
  <c r="AJ201"/>
  <c r="AH202"/>
  <c r="AI202"/>
  <c r="AJ202"/>
  <c r="AH203"/>
  <c r="AI203"/>
  <c r="AJ203"/>
  <c r="AH204"/>
  <c r="AI204"/>
  <c r="AJ204"/>
  <c r="AH205"/>
  <c r="AI205" s="1"/>
  <c r="AJ205"/>
  <c r="AH206"/>
  <c r="AI206" s="1"/>
  <c r="AJ206"/>
  <c r="AH209"/>
  <c r="AI209" s="1"/>
  <c r="AJ209"/>
  <c r="AH210"/>
  <c r="AI210"/>
  <c r="AJ210"/>
  <c r="AH211"/>
  <c r="AI211"/>
  <c r="AJ211"/>
  <c r="AH212"/>
  <c r="AI212"/>
  <c r="AJ212"/>
  <c r="AH213"/>
  <c r="AI213" s="1"/>
  <c r="AJ213"/>
  <c r="AH214"/>
  <c r="AI214" s="1"/>
  <c r="AJ214"/>
  <c r="AJ215"/>
  <c r="AH216"/>
  <c r="AI216" s="1"/>
  <c r="AH217"/>
  <c r="AI217" s="1"/>
  <c r="AJ217"/>
  <c r="AH218"/>
  <c r="AI218"/>
  <c r="AJ218"/>
  <c r="AH219"/>
  <c r="AI219"/>
  <c r="AJ219"/>
  <c r="AH220"/>
  <c r="AI220" s="1"/>
  <c r="AJ220"/>
  <c r="AH221"/>
  <c r="AI221" s="1"/>
  <c r="AJ221"/>
  <c r="AH222"/>
  <c r="AI222" s="1"/>
  <c r="AJ222"/>
  <c r="AH225"/>
  <c r="AI225" s="1"/>
  <c r="AJ225"/>
  <c r="AH226"/>
  <c r="AI226" s="1"/>
  <c r="AJ226"/>
  <c r="AH227"/>
  <c r="AI227" s="1"/>
  <c r="AJ227"/>
  <c r="AH228"/>
  <c r="AI228"/>
  <c r="AJ228"/>
  <c r="AH229"/>
  <c r="AI229" s="1"/>
  <c r="AJ229"/>
  <c r="AH230"/>
  <c r="AI230" s="1"/>
  <c r="AJ230"/>
  <c r="AH233"/>
  <c r="AI233" s="1"/>
  <c r="AJ233"/>
  <c r="AH234"/>
  <c r="AI234"/>
  <c r="AJ234"/>
  <c r="AH235"/>
  <c r="AI235"/>
  <c r="AJ235"/>
  <c r="AH236"/>
  <c r="AI236" s="1"/>
  <c r="AJ236"/>
  <c r="AH237"/>
  <c r="AI237" s="1"/>
  <c r="AJ237"/>
  <c r="AH238"/>
  <c r="AI238" s="1"/>
  <c r="AJ238"/>
  <c r="AH241"/>
  <c r="AI241" s="1"/>
  <c r="AJ241"/>
  <c r="AH242"/>
  <c r="AI242" s="1"/>
  <c r="AJ242"/>
  <c r="AH243"/>
  <c r="AI243" s="1"/>
  <c r="AJ243"/>
  <c r="AH244"/>
  <c r="AI244"/>
  <c r="AJ244"/>
  <c r="AH245"/>
  <c r="AI245" s="1"/>
  <c r="AJ245"/>
  <c r="AH246"/>
  <c r="AI246" s="1"/>
  <c r="AJ246"/>
  <c r="AH249"/>
  <c r="AI249" s="1"/>
  <c r="AJ249"/>
  <c r="AH250"/>
  <c r="AI250"/>
  <c r="AJ250"/>
  <c r="AH251"/>
  <c r="AI251"/>
  <c r="AJ251"/>
  <c r="AH252"/>
  <c r="AI252" s="1"/>
  <c r="AJ252"/>
  <c r="AH253"/>
  <c r="AI253" s="1"/>
  <c r="AJ253"/>
  <c r="AH254"/>
  <c r="AI254" s="1"/>
  <c r="AJ254"/>
  <c r="AH257"/>
  <c r="AI257" s="1"/>
  <c r="AJ257"/>
  <c r="AH258"/>
  <c r="AI258" s="1"/>
  <c r="AJ258"/>
  <c r="AH259"/>
  <c r="AI259" s="1"/>
  <c r="AJ259"/>
  <c r="AH260"/>
  <c r="AI260"/>
  <c r="AJ260"/>
  <c r="AH261"/>
  <c r="AI261" s="1"/>
  <c r="AJ261"/>
  <c r="AH262"/>
  <c r="AI262" s="1"/>
  <c r="AJ262"/>
  <c r="AH265"/>
  <c r="AI265" s="1"/>
  <c r="AJ265"/>
  <c r="AH266"/>
  <c r="AI266"/>
  <c r="AJ266"/>
  <c r="AH267"/>
  <c r="AI267"/>
  <c r="AJ267"/>
  <c r="AH268"/>
  <c r="AI268" s="1"/>
  <c r="AJ268"/>
  <c r="AH269"/>
  <c r="AI269" s="1"/>
  <c r="AJ269"/>
  <c r="AH270"/>
  <c r="AI270" s="1"/>
  <c r="AJ270"/>
  <c r="AH273"/>
  <c r="AI273" s="1"/>
  <c r="AJ273"/>
  <c r="AH274"/>
  <c r="AI274" s="1"/>
  <c r="AJ274"/>
  <c r="AH275"/>
  <c r="AI275" s="1"/>
  <c r="AJ275"/>
  <c r="AH276"/>
  <c r="AI276"/>
  <c r="AJ276"/>
  <c r="AH277"/>
  <c r="AI277" s="1"/>
  <c r="AJ277"/>
  <c r="AH278"/>
  <c r="AI278" s="1"/>
  <c r="AJ278"/>
  <c r="AH281"/>
  <c r="AI281" s="1"/>
  <c r="AJ281"/>
  <c r="AH282"/>
  <c r="AI282"/>
  <c r="AJ282"/>
  <c r="AH283"/>
  <c r="AI283"/>
  <c r="AJ283"/>
  <c r="AH284"/>
  <c r="AI284" s="1"/>
  <c r="AJ284"/>
  <c r="AH285"/>
  <c r="AI285" s="1"/>
  <c r="AJ285"/>
  <c r="AH286"/>
  <c r="AI286" s="1"/>
  <c r="AJ286"/>
  <c r="AL380"/>
  <c r="AL379"/>
  <c r="AL377"/>
  <c r="AL375"/>
  <c r="AL374"/>
  <c r="AL373"/>
  <c r="AL371"/>
  <c r="AL369"/>
  <c r="AL365"/>
  <c r="AL364"/>
  <c r="AL363"/>
  <c r="AL362"/>
  <c r="AL361"/>
  <c r="AL357"/>
  <c r="AL355"/>
  <c r="AL354"/>
  <c r="AL351"/>
  <c r="AL349"/>
  <c r="AL348"/>
  <c r="AL347"/>
  <c r="AL346"/>
  <c r="AL345"/>
  <c r="AL343"/>
  <c r="AL341"/>
  <c r="AL339"/>
  <c r="AL338"/>
  <c r="AL334"/>
  <c r="AL333"/>
  <c r="AL329"/>
  <c r="AL327"/>
  <c r="AL323"/>
  <c r="AL321"/>
  <c r="AL313"/>
  <c r="AL309"/>
  <c r="AL308"/>
  <c r="AL307"/>
  <c r="AL306"/>
  <c r="AL305"/>
  <c r="AL302"/>
  <c r="AL301"/>
  <c r="AL300"/>
  <c r="AL299"/>
  <c r="AL297"/>
  <c r="AL295"/>
  <c r="AL293"/>
  <c r="AL292"/>
  <c r="AL291"/>
  <c r="AL290"/>
  <c r="AL289"/>
  <c r="AL286"/>
  <c r="AL285"/>
  <c r="AL284"/>
  <c r="AL283"/>
  <c r="AL282"/>
  <c r="AL277"/>
  <c r="AL274"/>
  <c r="AL270"/>
  <c r="AL269"/>
  <c r="AL267"/>
  <c r="AL260"/>
  <c r="AL258"/>
  <c r="AL250"/>
  <c r="AL246"/>
  <c r="AL244"/>
  <c r="AL242"/>
  <c r="AL236"/>
  <c r="AL230"/>
  <c r="AL228"/>
  <c r="AL226"/>
  <c r="AL222"/>
  <c r="AL220"/>
  <c r="AL218"/>
  <c r="AL213"/>
  <c r="AL211"/>
  <c r="AL209"/>
  <c r="AL205"/>
  <c r="AL203"/>
  <c r="AL201"/>
  <c r="AL197"/>
  <c r="AL195"/>
  <c r="AL189"/>
  <c r="AL187"/>
  <c r="AL185"/>
  <c r="AL181"/>
  <c r="AL179"/>
  <c r="AL177"/>
  <c r="AL173"/>
  <c r="AL171"/>
  <c r="AL169"/>
  <c r="AL164"/>
  <c r="AL162"/>
  <c r="AL155"/>
  <c r="AL153"/>
  <c r="AL151"/>
  <c r="AL147"/>
  <c r="AL145"/>
  <c r="AL139"/>
  <c r="AL138"/>
  <c r="AL137"/>
  <c r="AL135"/>
  <c r="AL133"/>
  <c r="AL132"/>
  <c r="AL131"/>
  <c r="AL129"/>
  <c r="AL126"/>
  <c r="AL125"/>
  <c r="AL124"/>
  <c r="AL123"/>
  <c r="AL122"/>
  <c r="AL121"/>
  <c r="AL117"/>
  <c r="AL116"/>
  <c r="AL115"/>
  <c r="AL113"/>
  <c r="AL111"/>
  <c r="AL110"/>
  <c r="AL109"/>
  <c r="AL108"/>
  <c r="AL107"/>
  <c r="AL106"/>
  <c r="AL105"/>
  <c r="AL103"/>
  <c r="AL101"/>
  <c r="AL100"/>
  <c r="AL99"/>
  <c r="AL98"/>
  <c r="AL97"/>
  <c r="AL93"/>
  <c r="AL91"/>
  <c r="AL90"/>
  <c r="AL89"/>
  <c r="AL84"/>
  <c r="AL78"/>
  <c r="AL76"/>
  <c r="AL26"/>
  <c r="AL25"/>
  <c r="AL22"/>
  <c r="AL20"/>
  <c r="AL17"/>
  <c r="AL12"/>
  <c r="AL10"/>
  <c r="AH47" l="1"/>
  <c r="AI47" s="1"/>
  <c r="AJ43"/>
  <c r="AJ39"/>
  <c r="AJ35"/>
  <c r="AH13"/>
  <c r="AI13" s="1"/>
  <c r="AJ11"/>
  <c r="AJ59"/>
  <c r="AL13"/>
  <c r="AL27"/>
  <c r="AJ19"/>
  <c r="K4"/>
  <c r="AH19"/>
  <c r="AI19" s="1"/>
  <c r="AH18"/>
  <c r="AI18" s="1"/>
  <c r="AH380"/>
  <c r="AI380" s="1"/>
  <c r="AH376"/>
  <c r="AI376" s="1"/>
  <c r="AK355"/>
  <c r="AH351"/>
  <c r="AI351" s="1"/>
  <c r="AH348"/>
  <c r="AI348" s="1"/>
  <c r="AH328"/>
  <c r="AI328" s="1"/>
  <c r="AJ311"/>
  <c r="AH295"/>
  <c r="AI295" s="1"/>
  <c r="AH292"/>
  <c r="AI292" s="1"/>
  <c r="AL367"/>
  <c r="AL378"/>
  <c r="AJ378"/>
  <c r="AJ367"/>
  <c r="AJ360"/>
  <c r="AJ346"/>
  <c r="AJ336"/>
  <c r="AK336" s="1"/>
  <c r="AH320"/>
  <c r="AI320" s="1"/>
  <c r="AH304"/>
  <c r="AI304" s="1"/>
  <c r="AJ290"/>
  <c r="AH368"/>
  <c r="AI368" s="1"/>
  <c r="AJ304"/>
  <c r="AL359"/>
  <c r="AH360"/>
  <c r="AI360" s="1"/>
  <c r="AJ356"/>
  <c r="AK356" s="1"/>
  <c r="AH336"/>
  <c r="AI336" s="1"/>
  <c r="AJ332"/>
  <c r="AJ319"/>
  <c r="AJ303"/>
  <c r="AL335"/>
  <c r="AJ359"/>
  <c r="AJ352"/>
  <c r="AJ335"/>
  <c r="AK335" s="1"/>
  <c r="AH303"/>
  <c r="AI303" s="1"/>
  <c r="AJ296"/>
  <c r="AJ312"/>
  <c r="AL24"/>
  <c r="AL88"/>
  <c r="AL143"/>
  <c r="AL207"/>
  <c r="AL16"/>
  <c r="AL256"/>
  <c r="AL272"/>
  <c r="AH287"/>
  <c r="AI287" s="1"/>
  <c r="AK287" s="1"/>
  <c r="AJ280"/>
  <c r="AH271"/>
  <c r="AI271" s="1"/>
  <c r="AJ264"/>
  <c r="AH255"/>
  <c r="AI255" s="1"/>
  <c r="AJ248"/>
  <c r="AK248" s="1"/>
  <c r="AH239"/>
  <c r="AI239" s="1"/>
  <c r="AK239" s="1"/>
  <c r="AJ232"/>
  <c r="AH223"/>
  <c r="AI223" s="1"/>
  <c r="AJ199"/>
  <c r="AH176"/>
  <c r="AI176" s="1"/>
  <c r="AH152"/>
  <c r="AI152" s="1"/>
  <c r="AH135"/>
  <c r="AI135" s="1"/>
  <c r="AK131"/>
  <c r="AH128"/>
  <c r="AI128" s="1"/>
  <c r="AK128" s="1"/>
  <c r="AK117"/>
  <c r="AH103"/>
  <c r="AI103" s="1"/>
  <c r="AK103" s="1"/>
  <c r="AH79"/>
  <c r="AI79" s="1"/>
  <c r="AH72"/>
  <c r="AI72" s="1"/>
  <c r="AH23"/>
  <c r="AI23" s="1"/>
  <c r="AK23" s="1"/>
  <c r="AL263"/>
  <c r="AJ279"/>
  <c r="AK279" s="1"/>
  <c r="AJ263"/>
  <c r="AJ247"/>
  <c r="AJ231"/>
  <c r="AJ208"/>
  <c r="AJ191"/>
  <c r="AJ167"/>
  <c r="AH144"/>
  <c r="AI144" s="1"/>
  <c r="AK144" s="1"/>
  <c r="AK123"/>
  <c r="AJ119"/>
  <c r="AJ112"/>
  <c r="AH95"/>
  <c r="AI95" s="1"/>
  <c r="AK95" s="1"/>
  <c r="AJ88"/>
  <c r="AH64"/>
  <c r="AI64" s="1"/>
  <c r="AH32"/>
  <c r="AI32" s="1"/>
  <c r="AH15"/>
  <c r="AI15" s="1"/>
  <c r="AK15" s="1"/>
  <c r="AK127"/>
  <c r="AL136"/>
  <c r="AL279"/>
  <c r="AL280"/>
  <c r="AJ272"/>
  <c r="AJ256"/>
  <c r="AK256" s="1"/>
  <c r="AJ240"/>
  <c r="AJ224"/>
  <c r="AK224" s="1"/>
  <c r="AJ184"/>
  <c r="AK184" s="1"/>
  <c r="AJ160"/>
  <c r="AJ143"/>
  <c r="AK143" s="1"/>
  <c r="AK133"/>
  <c r="AH119"/>
  <c r="AI119" s="1"/>
  <c r="AK101"/>
  <c r="AK91"/>
  <c r="AJ63"/>
  <c r="AK63" s="1"/>
  <c r="AJ56"/>
  <c r="AJ31"/>
  <c r="AG381"/>
  <c r="AL159"/>
  <c r="AJ207"/>
  <c r="AJ136"/>
  <c r="AK115"/>
  <c r="AJ111"/>
  <c r="AK111" s="1"/>
  <c r="AJ104"/>
  <c r="AJ87"/>
  <c r="AJ80"/>
  <c r="AJ24"/>
  <c r="AL240"/>
  <c r="AL87"/>
  <c r="AL224"/>
  <c r="AJ200"/>
  <c r="AJ183"/>
  <c r="AK183" s="1"/>
  <c r="AJ159"/>
  <c r="AK125"/>
  <c r="AJ55"/>
  <c r="AJ48"/>
  <c r="AK109"/>
  <c r="AL271"/>
  <c r="AK137"/>
  <c r="AK105"/>
  <c r="AK17"/>
  <c r="AJ9"/>
  <c r="AH9"/>
  <c r="AL23"/>
  <c r="AK175"/>
  <c r="AL175"/>
  <c r="AL217"/>
  <c r="AL238"/>
  <c r="AL14"/>
  <c r="AL120"/>
  <c r="AL154"/>
  <c r="AK154"/>
  <c r="AL190"/>
  <c r="AK190"/>
  <c r="AK18"/>
  <c r="AL81"/>
  <c r="AK92"/>
  <c r="AL140"/>
  <c r="AL165"/>
  <c r="AK165"/>
  <c r="AL18"/>
  <c r="AL82"/>
  <c r="AL92"/>
  <c r="AK118"/>
  <c r="AL141"/>
  <c r="AK141"/>
  <c r="AK151"/>
  <c r="AL166"/>
  <c r="AL172"/>
  <c r="AK172"/>
  <c r="AK192"/>
  <c r="AL206"/>
  <c r="AL212"/>
  <c r="AK212"/>
  <c r="AL254"/>
  <c r="AL174"/>
  <c r="AK174"/>
  <c r="AL223"/>
  <c r="AK223"/>
  <c r="AL104"/>
  <c r="AK234"/>
  <c r="AL85"/>
  <c r="AL114"/>
  <c r="AL191"/>
  <c r="AK191"/>
  <c r="AL86"/>
  <c r="AL102"/>
  <c r="AL118"/>
  <c r="AL134"/>
  <c r="AL146"/>
  <c r="AK146"/>
  <c r="AL182"/>
  <c r="AK182"/>
  <c r="AK193"/>
  <c r="AL237"/>
  <c r="AK237"/>
  <c r="AL148"/>
  <c r="AK148"/>
  <c r="AL180"/>
  <c r="AK180"/>
  <c r="AK176"/>
  <c r="AL257"/>
  <c r="AK257"/>
  <c r="AL130"/>
  <c r="AL234"/>
  <c r="AL253"/>
  <c r="AL15"/>
  <c r="AL83"/>
  <c r="AK83"/>
  <c r="AK87"/>
  <c r="AK90"/>
  <c r="AL96"/>
  <c r="AL112"/>
  <c r="AK119"/>
  <c r="AK122"/>
  <c r="AL128"/>
  <c r="AK135"/>
  <c r="AK142"/>
  <c r="AL156"/>
  <c r="AL183"/>
  <c r="AL188"/>
  <c r="AL193"/>
  <c r="AL225"/>
  <c r="AK250"/>
  <c r="AK11"/>
  <c r="AL11"/>
  <c r="AK88"/>
  <c r="AL94"/>
  <c r="AK159"/>
  <c r="AL149"/>
  <c r="AK150"/>
  <c r="AL196"/>
  <c r="AK196"/>
  <c r="AK97"/>
  <c r="AK113"/>
  <c r="AK129"/>
  <c r="AK157"/>
  <c r="AL157"/>
  <c r="AL163"/>
  <c r="AK163"/>
  <c r="AL198"/>
  <c r="AL204"/>
  <c r="AL241"/>
  <c r="AK241"/>
  <c r="AK273"/>
  <c r="AL273"/>
  <c r="AK277"/>
  <c r="AK25"/>
  <c r="AK199"/>
  <c r="AL231"/>
  <c r="AL247"/>
  <c r="AK281"/>
  <c r="AL281"/>
  <c r="AL294"/>
  <c r="AK10"/>
  <c r="AL144"/>
  <c r="AL152"/>
  <c r="AL161"/>
  <c r="AK161"/>
  <c r="AL170"/>
  <c r="AK170"/>
  <c r="AL178"/>
  <c r="AL186"/>
  <c r="AL194"/>
  <c r="AL202"/>
  <c r="AL210"/>
  <c r="AL221"/>
  <c r="AL229"/>
  <c r="AK229"/>
  <c r="AK232"/>
  <c r="AL245"/>
  <c r="AL261"/>
  <c r="AL265"/>
  <c r="AK265"/>
  <c r="AL296"/>
  <c r="AL315"/>
  <c r="AL353"/>
  <c r="AK152"/>
  <c r="AK178"/>
  <c r="AK186"/>
  <c r="AK189"/>
  <c r="AK194"/>
  <c r="AK197"/>
  <c r="AK202"/>
  <c r="AL235"/>
  <c r="AL251"/>
  <c r="AL278"/>
  <c r="AK337"/>
  <c r="AL337"/>
  <c r="AK344"/>
  <c r="AL344"/>
  <c r="AK145"/>
  <c r="AK153"/>
  <c r="AK171"/>
  <c r="AK187"/>
  <c r="AK195"/>
  <c r="AK203"/>
  <c r="AL232"/>
  <c r="AL239"/>
  <c r="AK242"/>
  <c r="AL248"/>
  <c r="AL255"/>
  <c r="AL287"/>
  <c r="AL142"/>
  <c r="AL150"/>
  <c r="AL158"/>
  <c r="AK158"/>
  <c r="AL168"/>
  <c r="AK168"/>
  <c r="AL176"/>
  <c r="AL184"/>
  <c r="AL192"/>
  <c r="AL200"/>
  <c r="AK200"/>
  <c r="AL208"/>
  <c r="AL219"/>
  <c r="AL227"/>
  <c r="AL233"/>
  <c r="AK233"/>
  <c r="AL249"/>
  <c r="AL275"/>
  <c r="AK298"/>
  <c r="AK201"/>
  <c r="AL243"/>
  <c r="AK249"/>
  <c r="AL252"/>
  <c r="AL259"/>
  <c r="AL276"/>
  <c r="AL298"/>
  <c r="AK302"/>
  <c r="AL317"/>
  <c r="AL325"/>
  <c r="AK333"/>
  <c r="AK360"/>
  <c r="AK365"/>
  <c r="AL376"/>
  <c r="AL370"/>
  <c r="AK269"/>
  <c r="AK309"/>
  <c r="AL319"/>
  <c r="AL342"/>
  <c r="AK345"/>
  <c r="AK349"/>
  <c r="AK354"/>
  <c r="AL358"/>
  <c r="AK368"/>
  <c r="AL340"/>
  <c r="AK347"/>
  <c r="AL356"/>
  <c r="AK352"/>
  <c r="AK361"/>
  <c r="AL331"/>
  <c r="AK350"/>
  <c r="AL352"/>
  <c r="AK359"/>
  <c r="AK372"/>
  <c r="AK346"/>
  <c r="AL350"/>
  <c r="AK362"/>
  <c r="AL366"/>
  <c r="AL372"/>
  <c r="AK376"/>
  <c r="AK26"/>
  <c r="AK267"/>
  <c r="AK342"/>
  <c r="AK358"/>
  <c r="AK204"/>
  <c r="AK205"/>
  <c r="AK206"/>
  <c r="AK207"/>
  <c r="AK208"/>
  <c r="AK209"/>
  <c r="AK210"/>
  <c r="AK211"/>
  <c r="AK213"/>
  <c r="AK217"/>
  <c r="AK218"/>
  <c r="AK219"/>
  <c r="AK220"/>
  <c r="AK221"/>
  <c r="AK222"/>
  <c r="AK225"/>
  <c r="AK226"/>
  <c r="AK227"/>
  <c r="AK228"/>
  <c r="AK230"/>
  <c r="AK340"/>
  <c r="AK343"/>
  <c r="AK348"/>
  <c r="AK351"/>
  <c r="AK367"/>
  <c r="AK84"/>
  <c r="AK338"/>
  <c r="AK139"/>
  <c r="AK147"/>
  <c r="AK155"/>
  <c r="AK164"/>
  <c r="AK169"/>
  <c r="AK173"/>
  <c r="AK177"/>
  <c r="AK181"/>
  <c r="AK363"/>
  <c r="AK13"/>
  <c r="AK19"/>
  <c r="AK12"/>
  <c r="AK14"/>
  <c r="AK20"/>
  <c r="AK24"/>
  <c r="AK22"/>
  <c r="AK27"/>
  <c r="AK16"/>
  <c r="AL31"/>
  <c r="AL35"/>
  <c r="AL39"/>
  <c r="AL43"/>
  <c r="AL47"/>
  <c r="AL51"/>
  <c r="AL55"/>
  <c r="AL30"/>
  <c r="AL34"/>
  <c r="AL38"/>
  <c r="AL42"/>
  <c r="AL46"/>
  <c r="AK46"/>
  <c r="AL50"/>
  <c r="AL54"/>
  <c r="AL58"/>
  <c r="AL29"/>
  <c r="AL33"/>
  <c r="AK37"/>
  <c r="AL37"/>
  <c r="AL41"/>
  <c r="AL45"/>
  <c r="AL49"/>
  <c r="AL53"/>
  <c r="AL57"/>
  <c r="AL60"/>
  <c r="AL62"/>
  <c r="AK62"/>
  <c r="AL64"/>
  <c r="AL66"/>
  <c r="AL68"/>
  <c r="AK68"/>
  <c r="AL70"/>
  <c r="AL72"/>
  <c r="AL74"/>
  <c r="AL28"/>
  <c r="AL32"/>
  <c r="AK32"/>
  <c r="AL36"/>
  <c r="AL40"/>
  <c r="AL44"/>
  <c r="AL48"/>
  <c r="AL52"/>
  <c r="AL56"/>
  <c r="AK59"/>
  <c r="AL59"/>
  <c r="AK61"/>
  <c r="AL61"/>
  <c r="AL63"/>
  <c r="AK65"/>
  <c r="AL65"/>
  <c r="AK67"/>
  <c r="AL67"/>
  <c r="AK69"/>
  <c r="AL69"/>
  <c r="AK71"/>
  <c r="AL71"/>
  <c r="AK73"/>
  <c r="AL73"/>
  <c r="AK75"/>
  <c r="AL75"/>
  <c r="AK77"/>
  <c r="AL77"/>
  <c r="AK79"/>
  <c r="AL79"/>
  <c r="AK80"/>
  <c r="AK85"/>
  <c r="AL80"/>
  <c r="AK82"/>
  <c r="AK86"/>
  <c r="AK149"/>
  <c r="AK162"/>
  <c r="AK166"/>
  <c r="AK179"/>
  <c r="AL268"/>
  <c r="AK231"/>
  <c r="AK235"/>
  <c r="AK236"/>
  <c r="AK238"/>
  <c r="AK240"/>
  <c r="AK243"/>
  <c r="AK244"/>
  <c r="AK245"/>
  <c r="AK246"/>
  <c r="AK247"/>
  <c r="AK251"/>
  <c r="AK252"/>
  <c r="AK253"/>
  <c r="AK254"/>
  <c r="AK255"/>
  <c r="AK258"/>
  <c r="AK259"/>
  <c r="AK260"/>
  <c r="AK261"/>
  <c r="AL262"/>
  <c r="AK262"/>
  <c r="AK275"/>
  <c r="AK284"/>
  <c r="AL266"/>
  <c r="AK266"/>
  <c r="AK271"/>
  <c r="AK263"/>
  <c r="AL264"/>
  <c r="AK264"/>
  <c r="AK290"/>
  <c r="AK292"/>
  <c r="AK294"/>
  <c r="AK296"/>
  <c r="AK300"/>
  <c r="AK283"/>
  <c r="AJ289"/>
  <c r="AK306"/>
  <c r="AK315"/>
  <c r="AL316"/>
  <c r="AK316"/>
  <c r="AK323"/>
  <c r="AL324"/>
  <c r="AK324"/>
  <c r="AK331"/>
  <c r="AL332"/>
  <c r="AK332"/>
  <c r="AK313"/>
  <c r="AL314"/>
  <c r="AK321"/>
  <c r="AL322"/>
  <c r="AK329"/>
  <c r="AL330"/>
  <c r="AK366"/>
  <c r="AK374"/>
  <c r="AH289"/>
  <c r="AI289" s="1"/>
  <c r="AK311"/>
  <c r="AL312"/>
  <c r="AK312"/>
  <c r="AK319"/>
  <c r="AL320"/>
  <c r="AK320"/>
  <c r="AK322"/>
  <c r="AK327"/>
  <c r="AL328"/>
  <c r="AK328"/>
  <c r="AK330"/>
  <c r="AK334"/>
  <c r="AK270"/>
  <c r="AK274"/>
  <c r="AK276"/>
  <c r="AK278"/>
  <c r="AK280"/>
  <c r="AK282"/>
  <c r="AK286"/>
  <c r="AL310"/>
  <c r="AK310"/>
  <c r="AK317"/>
  <c r="AL318"/>
  <c r="AK318"/>
  <c r="AK325"/>
  <c r="AL326"/>
  <c r="AK326"/>
  <c r="AK341"/>
  <c r="AK353"/>
  <c r="AK357"/>
  <c r="AK364"/>
  <c r="AK370"/>
  <c r="AK371"/>
  <c r="AK373"/>
  <c r="AK375"/>
  <c r="AK379"/>
  <c r="AL381" l="1"/>
  <c r="K3"/>
  <c r="AI9"/>
  <c r="AI381" s="1"/>
  <c r="P4" s="1"/>
  <c r="AH381"/>
  <c r="P3" s="1"/>
  <c r="AJ381"/>
  <c r="P5" s="1"/>
  <c r="P6" s="1"/>
  <c r="AK185"/>
  <c r="AK102"/>
  <c r="AK60"/>
  <c r="AK53"/>
  <c r="AK30"/>
  <c r="AK132"/>
  <c r="AK110"/>
  <c r="AK138"/>
  <c r="AK106"/>
  <c r="AK124"/>
  <c r="AK114"/>
  <c r="AK140"/>
  <c r="AK130"/>
  <c r="AK104"/>
  <c r="AK136"/>
  <c r="AK369"/>
  <c r="AK304"/>
  <c r="AK112"/>
  <c r="AK81"/>
  <c r="AK48"/>
  <c r="AK70"/>
  <c r="AK100"/>
  <c r="AK33"/>
  <c r="AK272"/>
  <c r="AK94"/>
  <c r="AK108"/>
  <c r="AK96"/>
  <c r="AK134"/>
  <c r="AK120"/>
  <c r="AK378"/>
  <c r="AK377"/>
  <c r="AK308"/>
  <c r="AK49"/>
  <c r="AK198"/>
  <c r="AK116"/>
  <c r="AK188"/>
  <c r="AK156"/>
  <c r="AK98"/>
  <c r="AK126"/>
  <c r="AK52"/>
  <c r="AK36"/>
  <c r="AK43"/>
  <c r="AK314"/>
  <c r="AK55"/>
  <c r="AK39"/>
  <c r="AK297"/>
  <c r="AK289"/>
  <c r="AK268"/>
  <c r="AK56"/>
  <c r="AK40"/>
  <c r="AK72"/>
  <c r="AK64"/>
  <c r="AK45"/>
  <c r="AK29"/>
  <c r="AK54"/>
  <c r="AK38"/>
  <c r="AK51"/>
  <c r="AK35"/>
  <c r="AK307"/>
  <c r="AK303"/>
  <c r="AK295"/>
  <c r="AK285"/>
  <c r="AK76"/>
  <c r="AK44"/>
  <c r="AK28"/>
  <c r="AK74"/>
  <c r="AK66"/>
  <c r="AK58"/>
  <c r="AK42"/>
  <c r="AK301"/>
  <c r="AK293"/>
  <c r="AK78"/>
  <c r="AK380"/>
  <c r="AK305"/>
  <c r="AK299"/>
  <c r="AK291"/>
  <c r="AK57"/>
  <c r="AK41"/>
  <c r="AK50"/>
  <c r="AK34"/>
  <c r="AK47"/>
  <c r="AK31"/>
</calcChain>
</file>

<file path=xl/sharedStrings.xml><?xml version="1.0" encoding="utf-8"?>
<sst xmlns="http://schemas.openxmlformats.org/spreadsheetml/2006/main" count="1206" uniqueCount="512">
  <si>
    <t>Lowa Spring 2023 Master Auto Order Form</t>
  </si>
  <si>
    <t>Cells in Yellow Must be Filled Out!</t>
  </si>
  <si>
    <t>ORDERS WRITTEN FOR DATES BEFORE FIRST SHIP DATE WILL ONLY BE CONFIRMED FOR THE FIRST SHIP DATE OR LATER</t>
  </si>
  <si>
    <t>NO SHIP DATE IS GUARANTEED</t>
  </si>
  <si>
    <t>Purchasing Information</t>
  </si>
  <si>
    <t>Delivery Information</t>
  </si>
  <si>
    <t>Order Totals</t>
  </si>
  <si>
    <t>Buyer Info</t>
  </si>
  <si>
    <t>Bill to Name:</t>
  </si>
  <si>
    <t>Ship to Name</t>
  </si>
  <si>
    <t>PO #</t>
  </si>
  <si>
    <t>Total Pairs</t>
  </si>
  <si>
    <t>Total Cost</t>
  </si>
  <si>
    <t>Buyer</t>
  </si>
  <si>
    <t>Ship to Id #</t>
  </si>
  <si>
    <t>Ship Via</t>
  </si>
  <si>
    <t>Total models</t>
  </si>
  <si>
    <t>Cost w/Disc</t>
  </si>
  <si>
    <t>Buyer email</t>
  </si>
  <si>
    <t>Requested Ship Date</t>
  </si>
  <si>
    <t>Shipping Account #</t>
  </si>
  <si>
    <t>Discount %           (enter as %)</t>
  </si>
  <si>
    <t>Total Retail</t>
  </si>
  <si>
    <t>Buyer Phone</t>
  </si>
  <si>
    <t>Cancel Date</t>
  </si>
  <si>
    <t>Terms</t>
  </si>
  <si>
    <t>Margin w/Disc</t>
  </si>
  <si>
    <t>Notes</t>
  </si>
  <si>
    <t>ITEM NUMBER</t>
  </si>
  <si>
    <t>MODEL NAME</t>
  </si>
  <si>
    <t>COLOR</t>
  </si>
  <si>
    <t>SIZES</t>
  </si>
  <si>
    <t>2022 MAP/MSRP</t>
  </si>
  <si>
    <t>DEALER MARGIN</t>
  </si>
  <si>
    <t>DEALER COST</t>
  </si>
  <si>
    <t>One</t>
  </si>
  <si>
    <t>4</t>
  </si>
  <si>
    <t>5.5</t>
  </si>
  <si>
    <t>6.5</t>
  </si>
  <si>
    <t>7.5</t>
  </si>
  <si>
    <t>8.5</t>
  </si>
  <si>
    <t>9.5</t>
  </si>
  <si>
    <t>10.5</t>
  </si>
  <si>
    <t>11.5</t>
  </si>
  <si>
    <t>12.5</t>
  </si>
  <si>
    <t>13.5</t>
  </si>
  <si>
    <t>Total Qty</t>
  </si>
  <si>
    <t>Cost</t>
  </si>
  <si>
    <t>Margin</t>
  </si>
  <si>
    <t>Print</t>
  </si>
  <si>
    <t>Innox Pro Lo  TF</t>
  </si>
  <si>
    <t>coyote OP</t>
  </si>
  <si>
    <t>7.5 - 12,13,14, 15</t>
  </si>
  <si>
    <t xml:space="preserve">Innox Pro Lo TF  </t>
  </si>
  <si>
    <t>black</t>
  </si>
  <si>
    <t>Innox Pro Lo TF Ws</t>
  </si>
  <si>
    <t>5.5 - 11</t>
  </si>
  <si>
    <t>Innox Pro GTX Lo TF</t>
  </si>
  <si>
    <t xml:space="preserve">Innox Pro GTX Lo TF Ws </t>
  </si>
  <si>
    <t>Innox Pro Mid TF</t>
  </si>
  <si>
    <t>Innox Pro GTX Mid TF</t>
  </si>
  <si>
    <t>ranger green</t>
  </si>
  <si>
    <t>Innox Pro GTX Mid TF Ws</t>
  </si>
  <si>
    <t>Zephyr GTX Lo TF</t>
  </si>
  <si>
    <t>7.5 - 12,13,14</t>
  </si>
  <si>
    <t>Zephyr Mid TF</t>
  </si>
  <si>
    <t>desert</t>
  </si>
  <si>
    <t>Zephyr GTX Mid TF</t>
  </si>
  <si>
    <t>wolf</t>
  </si>
  <si>
    <t xml:space="preserve">ranger green </t>
  </si>
  <si>
    <t>Zephyr GTX Mid TF Ws</t>
  </si>
  <si>
    <t>Zephyr Hi TF</t>
  </si>
  <si>
    <t>Zephyr GTX Hi TF</t>
  </si>
  <si>
    <t xml:space="preserve">Z - 6 S  C  </t>
  </si>
  <si>
    <t>7.5 - 13,14,15, 16</t>
  </si>
  <si>
    <t>Z - 6 S  C  Ws</t>
  </si>
  <si>
    <t xml:space="preserve">Z - 6 S GTX C  </t>
  </si>
  <si>
    <t>Z - 6 S GTX C Wide</t>
  </si>
  <si>
    <t xml:space="preserve">Z - 6 S GTX C   </t>
  </si>
  <si>
    <t>Z - 6 S GTX Ws C</t>
  </si>
  <si>
    <t xml:space="preserve">Z - 8S C </t>
  </si>
  <si>
    <t>7.5 - 13,14, 15, 16</t>
  </si>
  <si>
    <t>Z - 8S Ws C</t>
  </si>
  <si>
    <t>Z - 8S GTX C</t>
  </si>
  <si>
    <t xml:space="preserve">Z - 8S GTX C </t>
  </si>
  <si>
    <t>Z - 8S GTX C Wide</t>
  </si>
  <si>
    <t>Z - 8S GTX Ws C</t>
  </si>
  <si>
    <t>Z - 8N GTX C</t>
  </si>
  <si>
    <t>R - 8 GTX Patrol 200</t>
  </si>
  <si>
    <t>R - 8S GTX Patrol</t>
  </si>
  <si>
    <t>R - 8S GTX Patrol Ws</t>
  </si>
  <si>
    <t xml:space="preserve">R - 6 GTX </t>
  </si>
  <si>
    <t>7.5 - 12,13,14,15</t>
  </si>
  <si>
    <t>R - 6 GTX Wide</t>
  </si>
  <si>
    <t>R - 6 GTX TF Ws</t>
  </si>
  <si>
    <t xml:space="preserve"> 5 - 11</t>
  </si>
  <si>
    <t>SOCKS, CARE PRODUCTS &amp; LACES</t>
  </si>
  <si>
    <t>25</t>
  </si>
  <si>
    <t>26</t>
  </si>
  <si>
    <t>47</t>
  </si>
  <si>
    <t xml:space="preserve">Expedition 8000 Evo RD </t>
  </si>
  <si>
    <t>lime/black</t>
  </si>
  <si>
    <t>5 - 13 whole</t>
  </si>
  <si>
    <t xml:space="preserve">Expedition 6000 Evo RD </t>
  </si>
  <si>
    <t xml:space="preserve">5 - 12, 13 </t>
  </si>
  <si>
    <t>Alpine Ice GTX</t>
  </si>
  <si>
    <t>5 - 12, 13, 14</t>
  </si>
  <si>
    <t>Alpine Expert II GTX</t>
  </si>
  <si>
    <t>7 - 12, 13, 14</t>
  </si>
  <si>
    <t>Alpine Expert GTX II Ws</t>
  </si>
  <si>
    <t>turquoise/ice blue</t>
  </si>
  <si>
    <t>5.5 - 10.5</t>
  </si>
  <si>
    <t>Alpine Evo GTX</t>
  </si>
  <si>
    <t>lime/flame</t>
  </si>
  <si>
    <t>7 .5- 12, 13, 14</t>
  </si>
  <si>
    <t>Cevedale II GTX</t>
  </si>
  <si>
    <t>Cevedale II GTX Ws</t>
  </si>
  <si>
    <t>turquoise/grey</t>
  </si>
  <si>
    <t>Cadin II GTX Mid</t>
  </si>
  <si>
    <t>anthracite/flame</t>
  </si>
  <si>
    <t>Cadin II GTX Mid Ws</t>
  </si>
  <si>
    <t>turquoise/mandarin</t>
  </si>
  <si>
    <t>Tibet GTX</t>
  </si>
  <si>
    <t>sepia/black</t>
  </si>
  <si>
    <t>7 - 13, 14</t>
  </si>
  <si>
    <t>Tibet GTX WXL Wide</t>
  </si>
  <si>
    <t>Tibet GTX EXTRA</t>
  </si>
  <si>
    <t>15, 16</t>
  </si>
  <si>
    <t>Tibet GTX Ws</t>
  </si>
  <si>
    <t>dark grey/navy</t>
  </si>
  <si>
    <t>5 - 10.5</t>
  </si>
  <si>
    <t>Tibet LL</t>
  </si>
  <si>
    <t>dark brown/slate</t>
  </si>
  <si>
    <t>Tibet LL WXL Wide</t>
  </si>
  <si>
    <t>Tibet LL EXTRA</t>
  </si>
  <si>
    <t>Tibet LL Ws</t>
  </si>
  <si>
    <t>Ticam Evo GTX</t>
  </si>
  <si>
    <t>black/lime</t>
  </si>
  <si>
    <t>7.5 - 12, 13, 14</t>
  </si>
  <si>
    <t>Ticam Evo GTX WXL Wide</t>
  </si>
  <si>
    <t>steelblue/orange</t>
  </si>
  <si>
    <t>Lavena Evo GTX Ws</t>
  </si>
  <si>
    <t>navy/petrol</t>
  </si>
  <si>
    <t>Camino Evo GTX</t>
  </si>
  <si>
    <t>black/orange</t>
  </si>
  <si>
    <t>7.5 - 12, 13, 14, 15, 16</t>
  </si>
  <si>
    <t>steel blue/kiwi</t>
  </si>
  <si>
    <t>brown/graphite</t>
  </si>
  <si>
    <t>7.5 - 13, 14, 15, 16</t>
  </si>
  <si>
    <t>Camino Evo GTX WXL Wide</t>
  </si>
  <si>
    <t xml:space="preserve">Camino Evo LL </t>
  </si>
  <si>
    <t>Mauria Evo GTX Ws</t>
  </si>
  <si>
    <t>navy/berry</t>
  </si>
  <si>
    <t>anthracite/turquoise</t>
  </si>
  <si>
    <t>Mauria Evo GTX Ws Wide</t>
  </si>
  <si>
    <t>Ranger GTX</t>
  </si>
  <si>
    <t xml:space="preserve">brown </t>
  </si>
  <si>
    <t>Ranger GTX WXL Wide</t>
  </si>
  <si>
    <t xml:space="preserve">brown  </t>
  </si>
  <si>
    <t>stone/gum</t>
  </si>
  <si>
    <t>Trekker LL</t>
  </si>
  <si>
    <t>brown</t>
  </si>
  <si>
    <t>Lady Sport LL</t>
  </si>
  <si>
    <t>Lady Light GTX</t>
  </si>
  <si>
    <t>slate/green</t>
  </si>
  <si>
    <t>graphite/jade</t>
  </si>
  <si>
    <t>Lady Light LL</t>
  </si>
  <si>
    <t>slate/turquoise</t>
  </si>
  <si>
    <t>Trek Evo GTX Mid</t>
  </si>
  <si>
    <t>navy/lime</t>
  </si>
  <si>
    <t>black/flame</t>
  </si>
  <si>
    <t>Trek Evo GTX Mid Ws</t>
  </si>
  <si>
    <t>grey/arctic</t>
  </si>
  <si>
    <t>Baldo GTX</t>
  </si>
  <si>
    <t>anthracite/olive</t>
  </si>
  <si>
    <t>Badia GTX Ws</t>
  </si>
  <si>
    <t>anthracite/blue</t>
  </si>
  <si>
    <t>LOWA®  Explorer II GTX Mid</t>
  </si>
  <si>
    <t>anthracite/lime</t>
  </si>
  <si>
    <t>LOWA®  Explorer II GTX Mid Wide</t>
  </si>
  <si>
    <t>slate/olive</t>
  </si>
  <si>
    <t>LOWA®  Explorer II GTX Mid Ws</t>
  </si>
  <si>
    <t>navy/rose</t>
  </si>
  <si>
    <t>almond/blue</t>
  </si>
  <si>
    <t>Delago GTX Lo</t>
  </si>
  <si>
    <t>petrol/lime</t>
  </si>
  <si>
    <t>Delago GTX Lo Ws</t>
  </si>
  <si>
    <t>anthracite/mint</t>
  </si>
  <si>
    <t>patinagreen/lightblue</t>
  </si>
  <si>
    <t>Carezza GTX Lo</t>
  </si>
  <si>
    <t>anthracite/bronze</t>
  </si>
  <si>
    <t>anthracite/orange</t>
  </si>
  <si>
    <t>Carezza GTX Lo Ws</t>
  </si>
  <si>
    <t>anthracite/petrol</t>
  </si>
  <si>
    <t>black/brownrose</t>
  </si>
  <si>
    <t xml:space="preserve">Renegade GTX Mid </t>
  </si>
  <si>
    <t>dark blue/lime</t>
  </si>
  <si>
    <t>7.5 - 12, 13, 14 ,15</t>
  </si>
  <si>
    <t>black/olive</t>
  </si>
  <si>
    <t>olive/mustard</t>
  </si>
  <si>
    <t>anthracite/steel blue</t>
  </si>
  <si>
    <t>basil</t>
  </si>
  <si>
    <t>Renegade GTX Mid</t>
  </si>
  <si>
    <t>sepia/sepia</t>
  </si>
  <si>
    <t>3109434554</t>
  </si>
  <si>
    <t>Renegade GTX Mid S Narrow</t>
  </si>
  <si>
    <t>7.5 - 13, 14, 15</t>
  </si>
  <si>
    <t>Renegade GTX Mid WXL Wide</t>
  </si>
  <si>
    <t>7.5 - 12, 13, 14 ,15, 16</t>
  </si>
  <si>
    <t>dark grey</t>
  </si>
  <si>
    <t>deep black</t>
  </si>
  <si>
    <t>espresso</t>
  </si>
  <si>
    <t>slate</t>
  </si>
  <si>
    <t xml:space="preserve">Renegade GTX Mid Ws </t>
  </si>
  <si>
    <t>grey green/panna</t>
  </si>
  <si>
    <t>prune/mauve</t>
  </si>
  <si>
    <t>sand/apricot</t>
  </si>
  <si>
    <t>Renegade GTX Mid Ws</t>
  </si>
  <si>
    <t>smoke/blue</t>
  </si>
  <si>
    <t>4.5 - 12</t>
  </si>
  <si>
    <t>Renegade GTX Mid Ws WXL Wide</t>
  </si>
  <si>
    <t>mahogany/navy</t>
  </si>
  <si>
    <t>navy/grey</t>
  </si>
  <si>
    <t>black/ice blue</t>
  </si>
  <si>
    <t>graphite/rose</t>
  </si>
  <si>
    <t>stone</t>
  </si>
  <si>
    <t>Renegade GTX Mid Ws S Narrow</t>
  </si>
  <si>
    <t>slate/blackberry</t>
  </si>
  <si>
    <t>Renegade LL Mid</t>
  </si>
  <si>
    <t>7.5 - 12, 13, 14, 15</t>
  </si>
  <si>
    <t>Renegade  LL Mid Ws</t>
  </si>
  <si>
    <t xml:space="preserve">Renegade GTX Lo </t>
  </si>
  <si>
    <t>espresso/beige</t>
  </si>
  <si>
    <t>Renegade GTX Lo S Narrow</t>
  </si>
  <si>
    <t>Renegade GTX Lo WXL Wide</t>
  </si>
  <si>
    <t>black/graphite</t>
  </si>
  <si>
    <t xml:space="preserve">Renegade GTX Lo Ws  </t>
  </si>
  <si>
    <t>Zephyr GTX Mid</t>
  </si>
  <si>
    <t>beige/brown</t>
  </si>
  <si>
    <t>reed</t>
  </si>
  <si>
    <t>steel blue</t>
  </si>
  <si>
    <t>Zephyr GTX Mid Ws</t>
  </si>
  <si>
    <t>stone/mint</t>
  </si>
  <si>
    <t>Toro Pro GTX Mid</t>
  </si>
  <si>
    <t>steelblue/sand</t>
  </si>
  <si>
    <t>anthracite/grey</t>
  </si>
  <si>
    <t>Toro Pro GTX Mid Ws</t>
  </si>
  <si>
    <t>navy/redwood</t>
  </si>
  <si>
    <t>Toro Pro GTX Lo</t>
  </si>
  <si>
    <t>olive/camel</t>
  </si>
  <si>
    <t>steel blue/grey</t>
  </si>
  <si>
    <t>Toro Pro GTX Lo Ws</t>
  </si>
  <si>
    <t>graphite/arctic</t>
  </si>
  <si>
    <t>Taurus Pro GTX Mid</t>
  </si>
  <si>
    <t xml:space="preserve">navy </t>
  </si>
  <si>
    <t>anthracite</t>
  </si>
  <si>
    <t>Taurus Pro GTX Mid Ws</t>
  </si>
  <si>
    <t>taupe</t>
  </si>
  <si>
    <t>Taurus Pro GTX Lo</t>
  </si>
  <si>
    <t>stone/espresso</t>
  </si>
  <si>
    <t>Taurus Pro GTX Lo Ws</t>
  </si>
  <si>
    <t>stone/biscuit</t>
  </si>
  <si>
    <t>Axos GTX Mid</t>
  </si>
  <si>
    <t>steel blue/orange</t>
  </si>
  <si>
    <t>graphite/flame</t>
  </si>
  <si>
    <t>Axos GTX Mid Ws</t>
  </si>
  <si>
    <t>ice grey/vanilla</t>
  </si>
  <si>
    <t>burgundy/rose</t>
  </si>
  <si>
    <t>anthracite/arctic</t>
  </si>
  <si>
    <t>Axos GTX Lo</t>
  </si>
  <si>
    <t>petrol/mustard</t>
  </si>
  <si>
    <t>ochre/rust</t>
  </si>
  <si>
    <t>black/grey</t>
  </si>
  <si>
    <t>Axos GTX Lo Ws</t>
  </si>
  <si>
    <t>arctic/grape</t>
  </si>
  <si>
    <t>navy/ice blue</t>
  </si>
  <si>
    <t>Innox Pro GTX Mid</t>
  </si>
  <si>
    <t>graphite/bronze</t>
  </si>
  <si>
    <t>steel blue/mustard</t>
  </si>
  <si>
    <t>Innox Pro GTX Mid Ws</t>
  </si>
  <si>
    <t>anthracite/rose</t>
  </si>
  <si>
    <t>steel blue/salmon</t>
  </si>
  <si>
    <t>Innox Pro GTX Lo</t>
  </si>
  <si>
    <t>steel blue/offwhite</t>
  </si>
  <si>
    <t>olive</t>
  </si>
  <si>
    <t>Innox Pro GTX Lo Ws</t>
  </si>
  <si>
    <t>conifer/mandarin</t>
  </si>
  <si>
    <t>black/off white</t>
  </si>
  <si>
    <t>navy/salmon</t>
  </si>
  <si>
    <t>Merger GTX Mid</t>
  </si>
  <si>
    <t>steelblue/anthracite</t>
  </si>
  <si>
    <t>offwhite/black</t>
  </si>
  <si>
    <t>Merger GTX Mid Ws</t>
  </si>
  <si>
    <t>petrol/iceblue</t>
  </si>
  <si>
    <t>rose/black</t>
  </si>
  <si>
    <t>offwhite/lightgrey</t>
  </si>
  <si>
    <t>Merger GTX Lo</t>
  </si>
  <si>
    <t>nut/anthracite</t>
  </si>
  <si>
    <t>Merger GTX Lo Ws</t>
  </si>
  <si>
    <t>anthracite/lavender</t>
  </si>
  <si>
    <t>lightblue/petrol</t>
  </si>
  <si>
    <t xml:space="preserve">Maddox </t>
  </si>
  <si>
    <t>conifer/gum</t>
  </si>
  <si>
    <t>Maddox  Ws</t>
  </si>
  <si>
    <t>steelblue/rose</t>
  </si>
  <si>
    <t>petrol/jade</t>
  </si>
  <si>
    <t>Malta GTX Mid</t>
  </si>
  <si>
    <t>Malta GTX Mid Ws</t>
  </si>
  <si>
    <t>denim</t>
  </si>
  <si>
    <t>light grey</t>
  </si>
  <si>
    <t>Malta GTX Lo</t>
  </si>
  <si>
    <t>steelblue/dune</t>
  </si>
  <si>
    <t>Malta GTX Lo Ws</t>
  </si>
  <si>
    <t>seaweed/jade</t>
  </si>
  <si>
    <t>denim/panna</t>
  </si>
  <si>
    <t>ice blue/mandarin</t>
  </si>
  <si>
    <t>Locarno GTX LO</t>
  </si>
  <si>
    <t>Locarno GTX LO - Wide</t>
  </si>
  <si>
    <t>navy</t>
  </si>
  <si>
    <t>Locarno GTX LO Ws</t>
  </si>
  <si>
    <t>Locarno GTX LO Ws - Wide</t>
  </si>
  <si>
    <t>redwood/rose</t>
  </si>
  <si>
    <t>LOWA®  Fusion Lo</t>
  </si>
  <si>
    <t>red/black</t>
  </si>
  <si>
    <t>grey/black</t>
  </si>
  <si>
    <t>blue/mustard</t>
  </si>
  <si>
    <t>LOWA®  Fusion Lo Ws</t>
  </si>
  <si>
    <t>offwhite</t>
  </si>
  <si>
    <t>anthracite/melon</t>
  </si>
  <si>
    <t>arctic/melon</t>
  </si>
  <si>
    <t>Gorgon GTX</t>
  </si>
  <si>
    <t>black/anthracite</t>
  </si>
  <si>
    <t>Gorgon GTX Ws</t>
  </si>
  <si>
    <t>anthracite/ice blue</t>
  </si>
  <si>
    <t xml:space="preserve">Alpine Expert II GTX </t>
  </si>
  <si>
    <t>dark brown/black</t>
  </si>
  <si>
    <t>Hunter GTX Evo Extreme</t>
  </si>
  <si>
    <t>antique brown</t>
  </si>
  <si>
    <t>Tibet GTX Hi</t>
  </si>
  <si>
    <t>0104224037</t>
  </si>
  <si>
    <t>Baffin Pro LL II</t>
  </si>
  <si>
    <t>chestnut/anthracite</t>
  </si>
  <si>
    <t>7 -  13, 14</t>
  </si>
  <si>
    <t>0104244037</t>
  </si>
  <si>
    <t>Baffin Pro LL II WXL</t>
  </si>
  <si>
    <t>0204204049</t>
  </si>
  <si>
    <t>Baffin Pro LL II Ws</t>
  </si>
  <si>
    <t>chestnut/navy</t>
  </si>
  <si>
    <t>0106220493</t>
  </si>
  <si>
    <t>Camino Evo GTX FG</t>
  </si>
  <si>
    <t>dark brown</t>
  </si>
  <si>
    <t>Ranger III GTX</t>
  </si>
  <si>
    <t>Ranger III GTX WXL Wide</t>
  </si>
  <si>
    <t>Ranger III GTX Extra</t>
  </si>
  <si>
    <t>Z - 6S GTX C</t>
  </si>
  <si>
    <t>3109110493</t>
  </si>
  <si>
    <t>Renegade II N GTX Hi TF</t>
  </si>
  <si>
    <t>5106740493</t>
  </si>
  <si>
    <t>R-8S GTX Patrol</t>
  </si>
  <si>
    <t>0100227299</t>
  </si>
  <si>
    <t>Alpine Expert II GTX - Rental</t>
  </si>
  <si>
    <t>0200226976</t>
  </si>
  <si>
    <t>Alpine Expert II GTX Ws - Rental</t>
  </si>
  <si>
    <t>Falco VCR Rental</t>
  </si>
  <si>
    <t>blue/grey</t>
  </si>
  <si>
    <t xml:space="preserve"> 4 - 12, 13, 14</t>
  </si>
  <si>
    <t>0106489499</t>
  </si>
  <si>
    <t>Camino GTX - Rental</t>
  </si>
  <si>
    <t>dark grey/black</t>
  </si>
  <si>
    <t>0606489499</t>
  </si>
  <si>
    <t>Camino GTX Extra - Rental</t>
  </si>
  <si>
    <t>0206689758</t>
  </si>
  <si>
    <t>Lady Light GTX - Rental</t>
  </si>
  <si>
    <t>Renegade GTX Mid - Rental</t>
  </si>
  <si>
    <t>Renegade GTX Mid Ws - Rental</t>
  </si>
  <si>
    <t>Innox Pro GTX Mid - Rental</t>
  </si>
  <si>
    <t>Innox Pro GTX Mid WS - Rental</t>
  </si>
  <si>
    <t>graphite/mint</t>
  </si>
  <si>
    <t>ATC Insole</t>
  </si>
  <si>
    <t>4.5 - 12, 13, 14, 15, 16</t>
  </si>
  <si>
    <t>Mountain Insole Ws</t>
  </si>
  <si>
    <t xml:space="preserve"> 5 - 10.5</t>
  </si>
  <si>
    <t xml:space="preserve">Mountain Insole </t>
  </si>
  <si>
    <t xml:space="preserve"> 7 - 13, 14, 15, 16</t>
  </si>
  <si>
    <t>Insulate Pro Insole</t>
  </si>
  <si>
    <t xml:space="preserve"> 4 - 13, 14, 15, 16</t>
  </si>
  <si>
    <t>Anti Static Insole</t>
  </si>
  <si>
    <t>6 - 12, 13, 14, 15, 16</t>
  </si>
  <si>
    <t>Urbano</t>
  </si>
  <si>
    <t>39 - 47</t>
  </si>
  <si>
    <t>sepia/slate</t>
  </si>
  <si>
    <t>Urbano Ws</t>
  </si>
  <si>
    <t>berry/light grey</t>
  </si>
  <si>
    <t>35 - 42</t>
  </si>
  <si>
    <t>reed/stone</t>
  </si>
  <si>
    <t>Kody Evo GTX Mid Junior</t>
  </si>
  <si>
    <t>27 - 35</t>
  </si>
  <si>
    <t>36 - 40</t>
  </si>
  <si>
    <t>Cadin GTX Mid Junior</t>
  </si>
  <si>
    <t>25 - 35</t>
  </si>
  <si>
    <t>41 - 42</t>
  </si>
  <si>
    <t>Innox Pro GTX Mid Junior</t>
  </si>
  <si>
    <t>23 - 35</t>
  </si>
  <si>
    <t>steel blue/lime</t>
  </si>
  <si>
    <t>Axos GTX Lo Junior</t>
  </si>
  <si>
    <t>lime/orange</t>
  </si>
  <si>
    <t>Ledro GTX Mid Junior - Rental</t>
  </si>
  <si>
    <t>LS17760924</t>
  </si>
  <si>
    <t>ATS Sock</t>
  </si>
  <si>
    <t>silver/grey</t>
  </si>
  <si>
    <t>35, 37, 39, 41, 43, 45, 47</t>
  </si>
  <si>
    <t>LS17760999</t>
  </si>
  <si>
    <t>LS17760530</t>
  </si>
  <si>
    <t>multicolor rose</t>
  </si>
  <si>
    <t>LS17760640</t>
  </si>
  <si>
    <t>multicolor blue</t>
  </si>
  <si>
    <t>LS19100937</t>
  </si>
  <si>
    <t>ATC Sock</t>
  </si>
  <si>
    <t>LS19100999</t>
  </si>
  <si>
    <t>LS19100649</t>
  </si>
  <si>
    <t>LS20780447</t>
  </si>
  <si>
    <t>Renegade Sock</t>
  </si>
  <si>
    <t>mahogany</t>
  </si>
  <si>
    <t>LS20780619</t>
  </si>
  <si>
    <t>smoke blue</t>
  </si>
  <si>
    <t>LS20780751</t>
  </si>
  <si>
    <t>forest</t>
  </si>
  <si>
    <t>LS19190937</t>
  </si>
  <si>
    <t>Trekking Sock</t>
  </si>
  <si>
    <t>LS19190930</t>
  </si>
  <si>
    <t>grey</t>
  </si>
  <si>
    <t>LS19190521</t>
  </si>
  <si>
    <t>rose</t>
  </si>
  <si>
    <t>LS53009930</t>
  </si>
  <si>
    <t>Mountaineering Sock</t>
  </si>
  <si>
    <t>LS42960750</t>
  </si>
  <si>
    <t>4 Season Pro Sock</t>
  </si>
  <si>
    <t>LS42960999</t>
  </si>
  <si>
    <t>LS42960731</t>
  </si>
  <si>
    <t>LS42960410</t>
  </si>
  <si>
    <t>LS42980731</t>
  </si>
  <si>
    <t>Winter Pro Sock</t>
  </si>
  <si>
    <t>LS42980999</t>
  </si>
  <si>
    <t>Care Set - Neutral</t>
  </si>
  <si>
    <t>Box of 12</t>
  </si>
  <si>
    <t>Water Stop Pro PFC Free 300 ml</t>
  </si>
  <si>
    <t>$18 each</t>
  </si>
  <si>
    <t>Active Cream PFC Free 75 ml</t>
  </si>
  <si>
    <t>Box of 8</t>
  </si>
  <si>
    <t>$15 each</t>
  </si>
  <si>
    <t>Active Cream PFC Free 75 ml - Black</t>
  </si>
  <si>
    <t>Shoe Clean 200 ml</t>
  </si>
  <si>
    <t>Triangle Brush</t>
  </si>
  <si>
    <t>$17 each</t>
  </si>
  <si>
    <t>Polishing Brush</t>
  </si>
  <si>
    <t>$13 each</t>
  </si>
  <si>
    <t>Laces brown/grey - 210 cm</t>
  </si>
  <si>
    <t>Box of 20 pair</t>
  </si>
  <si>
    <t>210 cm</t>
  </si>
  <si>
    <t>Laces brown/grey - 180 cm</t>
  </si>
  <si>
    <t>180 cm</t>
  </si>
  <si>
    <t>Laces brown/grey - 170 cm</t>
  </si>
  <si>
    <t>170 cm</t>
  </si>
  <si>
    <t>Laces brown/grey - 160 cm</t>
  </si>
  <si>
    <t>160 cm</t>
  </si>
  <si>
    <t>Laces brown/grey - 150 cm</t>
  </si>
  <si>
    <t>150 cm</t>
  </si>
  <si>
    <t>Laces brown/grey - 130 cm</t>
  </si>
  <si>
    <t>130 cm</t>
  </si>
  <si>
    <t>Laces black/grey - 210 cm</t>
  </si>
  <si>
    <t>Laces black/grey - 180 cm</t>
  </si>
  <si>
    <t>Laces black/grey - 170 cm</t>
  </si>
  <si>
    <t>Laces black/grey - 160 cm</t>
  </si>
  <si>
    <t>Laces black/grey - 150 cm</t>
  </si>
  <si>
    <t>Laces desert - 210 cm</t>
  </si>
  <si>
    <t>Laces desert - 180 cm</t>
  </si>
  <si>
    <t>Laces desert - 170 cm</t>
  </si>
  <si>
    <t>Laces desert - 160 cm</t>
  </si>
  <si>
    <t>Laces desert - 150 cm</t>
  </si>
  <si>
    <t>Laces desert - 130 cm</t>
  </si>
  <si>
    <t>Laces coyote op - 210 cm</t>
  </si>
  <si>
    <t>Laces coyote op - 180 cm</t>
  </si>
  <si>
    <t>Laces coyote op - 170 cm</t>
  </si>
  <si>
    <t>Laces coyote op - 160 cm</t>
  </si>
  <si>
    <t>Laces coyote op - 150 cm</t>
  </si>
  <si>
    <t>Laces coyote op - 130 cm</t>
  </si>
  <si>
    <t>Laces dark brown - 210 cm</t>
  </si>
  <si>
    <t>Laces dark brown - 180 cm</t>
  </si>
  <si>
    <t>Laces dark brown - 170 cm</t>
  </si>
  <si>
    <t>Laces dark brown - 160 cm</t>
  </si>
  <si>
    <t>Laces dark brown - 150 cm</t>
  </si>
  <si>
    <t>Laces dark brown - 130 cm</t>
  </si>
  <si>
    <t>Laces dark brown - 110 cm</t>
  </si>
  <si>
    <t>110 cm</t>
  </si>
  <si>
    <t>Laces black/black - 210 cm</t>
  </si>
  <si>
    <t>Laces black/black - 180 cm</t>
  </si>
  <si>
    <t>Laces black/black - 160 cm</t>
  </si>
  <si>
    <t>Laces black/black - 150 cm</t>
  </si>
  <si>
    <t>Laces black/black - 130 cm</t>
  </si>
  <si>
    <t>Laces black/black - 120 cm</t>
  </si>
  <si>
    <t>120 cm</t>
  </si>
  <si>
    <t>Laces black - 110 cm</t>
  </si>
  <si>
    <t>Laces sepia/black - 240 cm</t>
  </si>
  <si>
    <t>240 cm</t>
  </si>
  <si>
    <t>Laces sepia/black - 220 cm</t>
  </si>
  <si>
    <t>220 cm</t>
  </si>
  <si>
    <t>Laces antique brown - 240 cm</t>
  </si>
  <si>
    <t>Laces antique brown - 220 cm</t>
  </si>
  <si>
    <t>Address:</t>
  </si>
  <si>
    <t>City/State/Zip:</t>
  </si>
  <si>
    <t>Phone:</t>
  </si>
  <si>
    <r>
      <rPr>
        <b/>
        <sz val="14"/>
        <color rgb="FFFF0000"/>
        <rFont val="DIN Condensed Bold"/>
      </rPr>
      <t xml:space="preserve">Estimated </t>
    </r>
    <r>
      <rPr>
        <b/>
        <sz val="14"/>
        <rFont val="DIN Condensed Bold"/>
      </rPr>
      <t>FIRST SHIP DATE</t>
    </r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</si>
</sst>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0.0%"/>
  </numFmts>
  <fonts count="19"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4"/>
      <color rgb="FFFF000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4"/>
      <color theme="10"/>
      <name val="Arial"/>
      <family val="2"/>
    </font>
    <font>
      <i/>
      <sz val="14"/>
      <color rgb="FFFF0000"/>
      <name val="DIN Condensed Bold"/>
    </font>
    <font>
      <i/>
      <sz val="14"/>
      <name val="DIN Condensed Bold"/>
    </font>
    <font>
      <b/>
      <sz val="14"/>
      <name val="DIN Condensed Bold"/>
    </font>
    <font>
      <sz val="14"/>
      <name val="DIN Condensed Bold"/>
    </font>
    <font>
      <sz val="16"/>
      <name val="DIN Alternate Bold"/>
    </font>
    <font>
      <sz val="14"/>
      <color rgb="FFFF0000"/>
      <name val="Calibri"/>
      <family val="2"/>
      <scheme val="minor"/>
    </font>
    <font>
      <sz val="16"/>
      <color theme="1"/>
      <name val="DIN Alternate Bold"/>
    </font>
    <font>
      <sz val="14"/>
      <name val="DIN Alternate Bold"/>
    </font>
    <font>
      <b/>
      <sz val="14"/>
      <color rgb="FFFF0000"/>
      <name val="DIN Condensed Bold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5" fillId="0" borderId="0" xfId="0" applyFont="1" applyProtection="1">
      <protection locked="0"/>
    </xf>
    <xf numFmtId="0" fontId="5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right" wrapText="1"/>
    </xf>
    <xf numFmtId="1" fontId="4" fillId="0" borderId="0" xfId="0" applyNumberFormat="1" applyFont="1" applyProtection="1"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2" xfId="0" applyFont="1" applyFill="1" applyBorder="1" applyProtection="1">
      <protection locked="0"/>
    </xf>
    <xf numFmtId="44" fontId="7" fillId="0" borderId="0" xfId="2" applyFont="1" applyFill="1" applyBorder="1" applyAlignment="1" applyProtection="1">
      <alignment horizontal="right" wrapText="1" shrinkToFit="1"/>
      <protection locked="0"/>
    </xf>
    <xf numFmtId="0" fontId="6" fillId="0" borderId="0" xfId="0" applyFont="1" applyAlignment="1" applyProtection="1">
      <alignment horizontal="right" wrapText="1"/>
      <protection locked="0"/>
    </xf>
    <xf numFmtId="165" fontId="4" fillId="2" borderId="1" xfId="0" applyNumberFormat="1" applyFont="1" applyFill="1" applyBorder="1" applyAlignment="1" applyProtection="1">
      <alignment horizontal="left"/>
      <protection locked="0"/>
    </xf>
    <xf numFmtId="44" fontId="7" fillId="0" borderId="1" xfId="2" applyFont="1" applyFill="1" applyBorder="1" applyAlignment="1" applyProtection="1">
      <alignment horizontal="right" wrapText="1" shrinkToFit="1"/>
      <protection locked="0"/>
    </xf>
    <xf numFmtId="0" fontId="4" fillId="0" borderId="0" xfId="0" applyFont="1" applyAlignment="1" applyProtection="1">
      <alignment horizontal="right"/>
      <protection locked="0"/>
    </xf>
    <xf numFmtId="0" fontId="6" fillId="0" borderId="3" xfId="0" applyFont="1" applyBorder="1" applyAlignment="1" applyProtection="1">
      <alignment horizontal="right" vertical="center"/>
      <protection locked="0"/>
    </xf>
    <xf numFmtId="164" fontId="10" fillId="0" borderId="3" xfId="2" applyNumberFormat="1" applyFont="1" applyFill="1" applyBorder="1" applyAlignment="1"/>
    <xf numFmtId="164" fontId="11" fillId="0" borderId="3" xfId="2" applyNumberFormat="1" applyFont="1" applyFill="1" applyBorder="1" applyAlignment="1"/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horizontal="center"/>
      <protection locked="0"/>
    </xf>
    <xf numFmtId="9" fontId="4" fillId="0" borderId="3" xfId="3" applyFont="1" applyFill="1" applyBorder="1" applyAlignment="1">
      <alignment horizontal="center"/>
    </xf>
    <xf numFmtId="0" fontId="4" fillId="0" borderId="3" xfId="0" applyFont="1" applyBorder="1" applyProtection="1">
      <protection locked="0"/>
    </xf>
    <xf numFmtId="0" fontId="12" fillId="0" borderId="4" xfId="0" applyFont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 vertical="center" wrapText="1"/>
    </xf>
    <xf numFmtId="164" fontId="12" fillId="0" borderId="4" xfId="2" applyNumberFormat="1" applyFont="1" applyFill="1" applyBorder="1" applyAlignment="1">
      <alignment horizontal="center" vertical="center" wrapText="1"/>
    </xf>
    <xf numFmtId="9" fontId="12" fillId="0" borderId="4" xfId="3" applyFont="1" applyFill="1" applyBorder="1" applyAlignment="1">
      <alignment horizontal="center" vertical="center" wrapText="1"/>
    </xf>
    <xf numFmtId="2" fontId="12" fillId="0" borderId="4" xfId="1" applyNumberFormat="1" applyFont="1" applyFill="1" applyBorder="1" applyAlignment="1">
      <alignment horizontal="center" vertical="center" wrapText="1"/>
    </xf>
    <xf numFmtId="49" fontId="6" fillId="0" borderId="4" xfId="5" applyNumberFormat="1" applyFont="1" applyFill="1" applyBorder="1" applyAlignment="1" applyProtection="1">
      <alignment horizontal="center" vertical="center" wrapText="1"/>
      <protection locked="0"/>
    </xf>
    <xf numFmtId="49" fontId="6" fillId="0" borderId="4" xfId="6" applyNumberFormat="1" applyFont="1" applyBorder="1" applyAlignment="1" applyProtection="1">
      <alignment horizontal="center" vertical="center" wrapText="1"/>
      <protection locked="0"/>
    </xf>
    <xf numFmtId="49" fontId="6" fillId="0" borderId="4" xfId="6" applyNumberFormat="1" applyFont="1" applyBorder="1" applyAlignment="1">
      <alignment horizontal="center" vertical="center" wrapText="1"/>
    </xf>
    <xf numFmtId="9" fontId="6" fillId="0" borderId="4" xfId="3" applyFont="1" applyFill="1" applyBorder="1" applyAlignment="1" applyProtection="1">
      <alignment horizontal="center" vertical="center" wrapText="1"/>
    </xf>
    <xf numFmtId="0" fontId="13" fillId="0" borderId="0" xfId="0" applyFont="1"/>
    <xf numFmtId="0" fontId="14" fillId="0" borderId="5" xfId="0" applyFont="1" applyBorder="1" applyAlignment="1">
      <alignment horizontal="center"/>
    </xf>
    <xf numFmtId="0" fontId="14" fillId="0" borderId="5" xfId="0" applyFont="1" applyBorder="1"/>
    <xf numFmtId="14" fontId="14" fillId="0" borderId="5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horizontal="center"/>
    </xf>
    <xf numFmtId="10" fontId="14" fillId="0" borderId="5" xfId="0" applyNumberFormat="1" applyFont="1" applyBorder="1" applyAlignment="1">
      <alignment horizontal="center"/>
    </xf>
    <xf numFmtId="1" fontId="15" fillId="3" borderId="5" xfId="1" applyNumberFormat="1" applyFont="1" applyFill="1" applyBorder="1" applyAlignment="1">
      <alignment horizontal="center"/>
    </xf>
    <xf numFmtId="1" fontId="4" fillId="3" borderId="5" xfId="1" applyNumberFormat="1" applyFont="1" applyFill="1" applyBorder="1"/>
    <xf numFmtId="1" fontId="4" fillId="0" borderId="5" xfId="1" applyNumberFormat="1" applyFont="1" applyBorder="1"/>
    <xf numFmtId="1" fontId="4" fillId="0" borderId="5" xfId="0" applyNumberFormat="1" applyFont="1" applyBorder="1"/>
    <xf numFmtId="164" fontId="4" fillId="0" borderId="5" xfId="0" applyNumberFormat="1" applyFont="1" applyBorder="1"/>
    <xf numFmtId="10" fontId="4" fillId="0" borderId="5" xfId="3" applyNumberFormat="1" applyFont="1" applyFill="1" applyBorder="1"/>
    <xf numFmtId="0" fontId="4" fillId="0" borderId="5" xfId="0" applyFont="1" applyBorder="1"/>
    <xf numFmtId="0" fontId="14" fillId="0" borderId="0" xfId="0" applyFont="1"/>
    <xf numFmtId="1" fontId="4" fillId="0" borderId="5" xfId="1" applyNumberFormat="1" applyFont="1" applyFill="1" applyBorder="1"/>
    <xf numFmtId="0" fontId="14" fillId="3" borderId="5" xfId="0" applyFont="1" applyFill="1" applyBorder="1"/>
    <xf numFmtId="0" fontId="14" fillId="0" borderId="5" xfId="6" applyFont="1" applyBorder="1" applyAlignment="1">
      <alignment horizontal="center"/>
    </xf>
    <xf numFmtId="0" fontId="14" fillId="0" borderId="5" xfId="6" applyFont="1" applyBorder="1" applyAlignment="1">
      <alignment horizontal="left"/>
    </xf>
    <xf numFmtId="164" fontId="14" fillId="0" borderId="5" xfId="7" applyNumberFormat="1" applyFont="1" applyFill="1" applyBorder="1" applyAlignment="1">
      <alignment horizontal="center"/>
    </xf>
    <xf numFmtId="9" fontId="14" fillId="0" borderId="5" xfId="8" applyFont="1" applyFill="1" applyBorder="1" applyAlignment="1">
      <alignment horizontal="center"/>
    </xf>
    <xf numFmtId="2" fontId="14" fillId="0" borderId="5" xfId="7" applyNumberFormat="1" applyFont="1" applyFill="1" applyBorder="1" applyAlignment="1">
      <alignment horizontal="center"/>
    </xf>
    <xf numFmtId="2" fontId="15" fillId="3" borderId="5" xfId="0" applyNumberFormat="1" applyFont="1" applyFill="1" applyBorder="1" applyAlignment="1">
      <alignment horizontal="center"/>
    </xf>
    <xf numFmtId="0" fontId="4" fillId="3" borderId="5" xfId="0" applyFont="1" applyFill="1" applyBorder="1"/>
    <xf numFmtId="0" fontId="14" fillId="0" borderId="5" xfId="6" applyFont="1" applyBorder="1"/>
    <xf numFmtId="164" fontId="14" fillId="0" borderId="5" xfId="9" applyNumberFormat="1" applyFont="1" applyFill="1" applyBorder="1" applyAlignment="1">
      <alignment horizontal="center"/>
    </xf>
    <xf numFmtId="0" fontId="16" fillId="0" borderId="5" xfId="6" applyFont="1" applyBorder="1" applyAlignment="1">
      <alignment horizontal="center"/>
    </xf>
    <xf numFmtId="16" fontId="14" fillId="0" borderId="5" xfId="6" quotePrefix="1" applyNumberFormat="1" applyFont="1" applyBorder="1" applyAlignment="1">
      <alignment horizontal="center"/>
    </xf>
    <xf numFmtId="2" fontId="14" fillId="0" borderId="5" xfId="6" applyNumberFormat="1" applyFont="1" applyBorder="1" applyAlignment="1">
      <alignment horizontal="center"/>
    </xf>
    <xf numFmtId="43" fontId="4" fillId="0" borderId="5" xfId="1" applyFont="1" applyFill="1" applyBorder="1"/>
    <xf numFmtId="43" fontId="4" fillId="3" borderId="5" xfId="1" applyFont="1" applyFill="1" applyBorder="1"/>
    <xf numFmtId="1" fontId="4" fillId="3" borderId="5" xfId="0" applyNumberFormat="1" applyFont="1" applyFill="1" applyBorder="1"/>
    <xf numFmtId="164" fontId="4" fillId="3" borderId="5" xfId="0" applyNumberFormat="1" applyFont="1" applyFill="1" applyBorder="1"/>
    <xf numFmtId="49" fontId="6" fillId="0" borderId="5" xfId="5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6" applyNumberFormat="1" applyFont="1" applyBorder="1" applyAlignment="1" applyProtection="1">
      <alignment horizontal="center" vertical="center" wrapText="1"/>
      <protection locked="0"/>
    </xf>
    <xf numFmtId="49" fontId="6" fillId="0" borderId="5" xfId="6" applyNumberFormat="1" applyFont="1" applyBorder="1" applyAlignment="1">
      <alignment horizontal="center" vertical="center" wrapText="1"/>
    </xf>
    <xf numFmtId="9" fontId="6" fillId="0" borderId="5" xfId="3" applyFont="1" applyFill="1" applyBorder="1" applyAlignment="1" applyProtection="1">
      <alignment horizontal="center" vertical="center" wrapText="1"/>
    </xf>
    <xf numFmtId="0" fontId="14" fillId="0" borderId="5" xfId="0" applyFont="1" applyBorder="1" applyAlignment="1">
      <alignment horizontal="left"/>
    </xf>
    <xf numFmtId="9" fontId="14" fillId="0" borderId="5" xfId="3" applyFont="1" applyFill="1" applyBorder="1" applyAlignment="1">
      <alignment horizontal="center"/>
    </xf>
    <xf numFmtId="0" fontId="17" fillId="0" borderId="0" xfId="0" applyFont="1"/>
    <xf numFmtId="14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44" fontId="17" fillId="0" borderId="0" xfId="2" applyFont="1"/>
    <xf numFmtId="0" fontId="14" fillId="0" borderId="5" xfId="0" applyFont="1" applyFill="1" applyBorder="1"/>
    <xf numFmtId="0" fontId="4" fillId="0" borderId="5" xfId="0" applyFont="1" applyFill="1" applyBorder="1"/>
    <xf numFmtId="0" fontId="4" fillId="0" borderId="2" xfId="0" applyFont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166" fontId="4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 wrapText="1"/>
      <protection locked="0"/>
    </xf>
    <xf numFmtId="9" fontId="4" fillId="2" borderId="1" xfId="3" applyFont="1" applyFill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14" fontId="4" fillId="2" borderId="2" xfId="0" applyNumberFormat="1" applyFont="1" applyFill="1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0" fontId="9" fillId="0" borderId="2" xfId="4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37" fontId="4" fillId="0" borderId="1" xfId="0" applyNumberFormat="1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</cellXfs>
  <cellStyles count="10">
    <cellStyle name="Comma" xfId="1" builtinId="3"/>
    <cellStyle name="Comma 2" xfId="5"/>
    <cellStyle name="Comma 3" xfId="7"/>
    <cellStyle name="Currency" xfId="2" builtinId="4"/>
    <cellStyle name="Currency 2" xfId="9"/>
    <cellStyle name="Hyperlink" xfId="4" builtinId="8"/>
    <cellStyle name="Normal" xfId="0" builtinId="0"/>
    <cellStyle name="Normal 2" xfId="6"/>
    <cellStyle name="Percent" xfId="3" builtinId="5"/>
    <cellStyle name="Percent 2" xfId="8"/>
  </cellStyles>
  <dxfs count="1">
    <dxf>
      <font>
        <color theme="2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812800</xdr:colOff>
      <xdr:row>8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51E421C0-5D6E-3A45-942A-6E53A29A25B9}"/>
            </a:ext>
          </a:extLst>
        </xdr:cNvPr>
        <xdr:cNvSpPr txBox="1"/>
      </xdr:nvSpPr>
      <xdr:spPr>
        <a:xfrm>
          <a:off x="6654800" y="322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914400</xdr:colOff>
      <xdr:row>8</xdr:row>
      <xdr:rowOff>0</xdr:rowOff>
    </xdr:from>
    <xdr:ext cx="184731" cy="468013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926534B5-912F-DC49-93B3-4672EED297BD}"/>
            </a:ext>
          </a:extLst>
        </xdr:cNvPr>
        <xdr:cNvSpPr txBox="1"/>
      </xdr:nvSpPr>
      <xdr:spPr>
        <a:xfrm>
          <a:off x="914400" y="3225800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400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749300</xdr:colOff>
      <xdr:row>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E299BE5-DFE4-094E-8C08-CE3F30DD2726}"/>
            </a:ext>
          </a:extLst>
        </xdr:cNvPr>
        <xdr:cNvSpPr txBox="1"/>
      </xdr:nvSpPr>
      <xdr:spPr>
        <a:xfrm>
          <a:off x="749300" y="2667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787400</xdr:colOff>
      <xdr:row>7</xdr:row>
      <xdr:rowOff>0</xdr:rowOff>
    </xdr:from>
    <xdr:ext cx="184731" cy="311496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D3C7FAD-DF40-A846-8089-AB26B924F4CB}"/>
            </a:ext>
          </a:extLst>
        </xdr:cNvPr>
        <xdr:cNvSpPr txBox="1"/>
      </xdr:nvSpPr>
      <xdr:spPr>
        <a:xfrm>
          <a:off x="787400" y="2667000"/>
          <a:ext cx="18473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400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640080</xdr:colOff>
      <xdr:row>7</xdr:row>
      <xdr:rowOff>152400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B3866329-51B4-284E-BB2F-68095465E865}"/>
            </a:ext>
          </a:extLst>
        </xdr:cNvPr>
        <xdr:cNvSpPr txBox="1"/>
      </xdr:nvSpPr>
      <xdr:spPr>
        <a:xfrm>
          <a:off x="640080" y="281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752231</xdr:colOff>
      <xdr:row>0</xdr:row>
      <xdr:rowOff>0</xdr:rowOff>
    </xdr:from>
    <xdr:ext cx="184731" cy="468013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7760EF2C-648B-0C47-9BFD-E3DE0C884796}"/>
            </a:ext>
          </a:extLst>
        </xdr:cNvPr>
        <xdr:cNvSpPr txBox="1"/>
      </xdr:nvSpPr>
      <xdr:spPr>
        <a:xfrm>
          <a:off x="752231" y="0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400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645583</xdr:colOff>
      <xdr:row>0</xdr:row>
      <xdr:rowOff>0</xdr:rowOff>
    </xdr:from>
    <xdr:ext cx="184731" cy="468013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3630BE90-B531-A444-896B-6AD0091F4B35}"/>
            </a:ext>
          </a:extLst>
        </xdr:cNvPr>
        <xdr:cNvSpPr txBox="1"/>
      </xdr:nvSpPr>
      <xdr:spPr>
        <a:xfrm>
          <a:off x="645583" y="0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400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752231</xdr:colOff>
      <xdr:row>6</xdr:row>
      <xdr:rowOff>0</xdr:rowOff>
    </xdr:from>
    <xdr:ext cx="184731" cy="468013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7B5E4BC7-39E2-5845-9105-80D07201681B}"/>
            </a:ext>
          </a:extLst>
        </xdr:cNvPr>
        <xdr:cNvSpPr txBox="1"/>
      </xdr:nvSpPr>
      <xdr:spPr>
        <a:xfrm>
          <a:off x="752231" y="2159000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400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645583</xdr:colOff>
      <xdr:row>6</xdr:row>
      <xdr:rowOff>0</xdr:rowOff>
    </xdr:from>
    <xdr:ext cx="184731" cy="468013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24A93821-021C-7A4C-B564-66EFE1CCAA92}"/>
            </a:ext>
          </a:extLst>
        </xdr:cNvPr>
        <xdr:cNvSpPr txBox="1"/>
      </xdr:nvSpPr>
      <xdr:spPr>
        <a:xfrm>
          <a:off x="645583" y="2159000"/>
          <a:ext cx="184731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2400">
            <a:solidFill>
              <a:schemeClr val="bg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7"/>
  <sheetViews>
    <sheetView tabSelected="1" topLeftCell="A2" zoomScaleNormal="100" zoomScaleSheetLayoutView="100" workbookViewId="0">
      <pane xSplit="14340" ySplit="4824" topLeftCell="F290" activePane="bottomRight"/>
      <selection activeCell="B3" sqref="B3"/>
      <selection pane="topRight" activeCell="F3" sqref="F3"/>
      <selection pane="bottomLeft" activeCell="A276" sqref="A276:XFD276"/>
      <selection pane="bottomRight" activeCell="I298" sqref="I298"/>
    </sheetView>
  </sheetViews>
  <sheetFormatPr defaultColWidth="10.77734375" defaultRowHeight="17.399999999999999"/>
  <cols>
    <col min="1" max="1" width="20.6640625" style="80" customWidth="1"/>
    <col min="2" max="2" width="49.33203125" style="80" bestFit="1" customWidth="1"/>
    <col min="3" max="3" width="14.33203125" style="82" customWidth="1"/>
    <col min="4" max="4" width="25.33203125" style="82" customWidth="1"/>
    <col min="5" max="5" width="26.6640625" style="82" customWidth="1"/>
    <col min="6" max="6" width="22.44140625" style="82" customWidth="1"/>
    <col min="7" max="7" width="20.44140625" style="82" customWidth="1"/>
    <col min="8" max="8" width="14.6640625" style="82" customWidth="1"/>
    <col min="9" max="9" width="11.33203125" style="80" customWidth="1"/>
    <col min="10" max="10" width="15.109375" style="82" customWidth="1"/>
    <col min="11" max="32" width="10.77734375" style="80"/>
    <col min="33" max="35" width="11" style="80" bestFit="1" customWidth="1"/>
    <col min="36" max="36" width="12.6640625" style="80" bestFit="1" customWidth="1"/>
    <col min="37" max="16384" width="10.77734375" style="80"/>
  </cols>
  <sheetData>
    <row r="1" spans="1:38" s="9" customFormat="1">
      <c r="A1" s="1" t="s">
        <v>0</v>
      </c>
      <c r="B1" s="2"/>
      <c r="C1" s="3"/>
      <c r="D1" s="100" t="s">
        <v>1</v>
      </c>
      <c r="E1" s="100"/>
      <c r="F1" s="2"/>
      <c r="G1" s="4" t="s">
        <v>2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5" t="s">
        <v>3</v>
      </c>
      <c r="T1" s="6"/>
      <c r="U1" s="6"/>
      <c r="V1" s="6"/>
      <c r="W1" s="2"/>
      <c r="X1" s="2"/>
      <c r="Y1" s="2"/>
      <c r="Z1" s="2"/>
      <c r="AA1" s="2"/>
      <c r="AB1" s="2"/>
      <c r="AC1" s="2"/>
      <c r="AD1" s="2"/>
      <c r="AE1" s="2"/>
      <c r="AF1" s="7"/>
      <c r="AG1" s="7"/>
      <c r="AH1" s="2"/>
      <c r="AI1" s="7"/>
      <c r="AJ1" s="7"/>
      <c r="AK1" s="8"/>
      <c r="AL1" s="2"/>
    </row>
    <row r="2" spans="1:38" s="9" customFormat="1">
      <c r="A2" s="7"/>
      <c r="B2" s="10" t="s">
        <v>4</v>
      </c>
      <c r="D2" s="101" t="s">
        <v>5</v>
      </c>
      <c r="E2" s="101"/>
      <c r="F2" s="11"/>
      <c r="G2" s="12"/>
      <c r="I2" s="11"/>
      <c r="K2" s="101" t="s">
        <v>6</v>
      </c>
      <c r="L2" s="101"/>
      <c r="M2" s="101"/>
      <c r="N2" s="101"/>
      <c r="O2" s="101"/>
      <c r="P2" s="101"/>
      <c r="Q2" s="101"/>
      <c r="R2" s="12"/>
      <c r="S2" s="12"/>
      <c r="T2" s="12"/>
      <c r="U2" s="101" t="s">
        <v>7</v>
      </c>
      <c r="V2" s="101"/>
      <c r="W2" s="101"/>
      <c r="X2" s="101"/>
      <c r="Y2" s="101"/>
      <c r="Z2" s="12"/>
      <c r="AA2" s="12"/>
      <c r="AB2" s="12"/>
      <c r="AC2" s="2"/>
      <c r="AD2" s="2"/>
      <c r="AE2" s="2"/>
      <c r="AF2" s="7"/>
      <c r="AG2" s="7"/>
      <c r="AH2" s="2"/>
      <c r="AI2" s="7"/>
      <c r="AJ2" s="7"/>
      <c r="AK2" s="8"/>
      <c r="AL2" s="2"/>
    </row>
    <row r="3" spans="1:38" s="9" customFormat="1" ht="31.5" customHeight="1">
      <c r="A3" s="13" t="s">
        <v>8</v>
      </c>
      <c r="B3" s="14"/>
      <c r="C3" s="15" t="s">
        <v>9</v>
      </c>
      <c r="D3" s="91"/>
      <c r="E3" s="91"/>
      <c r="F3" s="13" t="s">
        <v>10</v>
      </c>
      <c r="G3" s="102"/>
      <c r="H3" s="102"/>
      <c r="I3" s="2"/>
      <c r="J3" s="13" t="s">
        <v>11</v>
      </c>
      <c r="K3" s="103">
        <f>AG381</f>
        <v>0</v>
      </c>
      <c r="L3" s="103"/>
      <c r="M3" s="2"/>
      <c r="N3" s="2"/>
      <c r="O3" s="13" t="s">
        <v>12</v>
      </c>
      <c r="P3" s="104">
        <f>AH381</f>
        <v>0</v>
      </c>
      <c r="Q3" s="104"/>
      <c r="R3" s="2"/>
      <c r="S3" s="7"/>
      <c r="T3" s="13" t="s">
        <v>13</v>
      </c>
      <c r="U3" s="105"/>
      <c r="V3" s="105"/>
      <c r="W3" s="105"/>
      <c r="X3" s="105"/>
      <c r="Y3" s="105"/>
      <c r="Z3" s="16"/>
      <c r="AA3" s="12"/>
      <c r="AB3" s="12"/>
      <c r="AC3" s="12"/>
      <c r="AD3" s="12"/>
      <c r="AE3" s="12"/>
      <c r="AF3" s="11"/>
      <c r="AG3" s="11"/>
      <c r="AH3" s="12"/>
      <c r="AI3" s="7"/>
      <c r="AJ3" s="7"/>
      <c r="AK3" s="8"/>
      <c r="AL3" s="2"/>
    </row>
    <row r="4" spans="1:38" s="9" customFormat="1" ht="30.75" customHeight="1">
      <c r="A4" s="13" t="s">
        <v>508</v>
      </c>
      <c r="B4" s="17"/>
      <c r="C4" s="15" t="s">
        <v>14</v>
      </c>
      <c r="D4" s="96"/>
      <c r="E4" s="96"/>
      <c r="F4" s="13" t="s">
        <v>15</v>
      </c>
      <c r="G4" s="92"/>
      <c r="H4" s="92"/>
      <c r="I4" s="2"/>
      <c r="J4" s="13" t="s">
        <v>16</v>
      </c>
      <c r="K4" s="97">
        <f>COUNTIF(AG9:AG305,"&gt;0")</f>
        <v>0</v>
      </c>
      <c r="L4" s="97"/>
      <c r="M4" s="2"/>
      <c r="N4" s="2"/>
      <c r="O4" s="13" t="s">
        <v>17</v>
      </c>
      <c r="P4" s="95">
        <f>AI381</f>
        <v>0</v>
      </c>
      <c r="Q4" s="95"/>
      <c r="R4" s="2"/>
      <c r="S4" s="7"/>
      <c r="T4" s="13" t="s">
        <v>18</v>
      </c>
      <c r="U4" s="98"/>
      <c r="V4" s="99"/>
      <c r="W4" s="99"/>
      <c r="X4" s="99"/>
      <c r="Y4" s="99"/>
      <c r="Z4" s="2"/>
      <c r="AA4" s="12"/>
      <c r="AB4" s="12"/>
      <c r="AC4" s="12"/>
      <c r="AD4" s="12"/>
      <c r="AE4" s="12"/>
      <c r="AF4" s="11"/>
      <c r="AG4" s="11"/>
      <c r="AH4" s="12"/>
      <c r="AI4" s="7"/>
      <c r="AJ4" s="7"/>
      <c r="AK4" s="8"/>
      <c r="AL4" s="2"/>
    </row>
    <row r="5" spans="1:38" s="9" customFormat="1" ht="36" customHeight="1">
      <c r="A5" s="13" t="s">
        <v>509</v>
      </c>
      <c r="B5" s="18"/>
      <c r="C5" s="19" t="s">
        <v>19</v>
      </c>
      <c r="D5" s="91"/>
      <c r="E5" s="91"/>
      <c r="F5" s="20" t="s">
        <v>20</v>
      </c>
      <c r="G5" s="92"/>
      <c r="H5" s="92"/>
      <c r="I5" s="93" t="s">
        <v>21</v>
      </c>
      <c r="J5" s="93"/>
      <c r="K5" s="94">
        <v>7.0000000000000007E-2</v>
      </c>
      <c r="L5" s="94"/>
      <c r="M5" s="2"/>
      <c r="N5" s="2"/>
      <c r="O5" s="13" t="s">
        <v>22</v>
      </c>
      <c r="P5" s="95">
        <f>AJ381</f>
        <v>0</v>
      </c>
      <c r="Q5" s="95"/>
      <c r="R5" s="2"/>
      <c r="S5" s="2"/>
      <c r="T5" s="13" t="s">
        <v>23</v>
      </c>
      <c r="U5" s="86"/>
      <c r="V5" s="86"/>
      <c r="W5" s="86"/>
      <c r="X5" s="86"/>
      <c r="Y5" s="86"/>
      <c r="Z5" s="12"/>
      <c r="AA5" s="12"/>
      <c r="AB5" s="12"/>
      <c r="AC5" s="12"/>
      <c r="AD5" s="12"/>
      <c r="AE5" s="12"/>
      <c r="AF5" s="11"/>
      <c r="AG5" s="11"/>
      <c r="AH5" s="12"/>
      <c r="AI5" s="7"/>
      <c r="AJ5" s="7"/>
      <c r="AK5" s="8"/>
      <c r="AL5" s="2"/>
    </row>
    <row r="6" spans="1:38" s="9" customFormat="1" ht="37.049999999999997" customHeight="1">
      <c r="A6" s="20" t="s">
        <v>510</v>
      </c>
      <c r="B6" s="21"/>
      <c r="C6" s="22" t="s">
        <v>24</v>
      </c>
      <c r="D6" s="87"/>
      <c r="E6" s="87"/>
      <c r="F6" s="13" t="s">
        <v>25</v>
      </c>
      <c r="G6" s="88"/>
      <c r="H6" s="88"/>
      <c r="I6" s="2"/>
      <c r="M6" s="2"/>
      <c r="N6" s="2"/>
      <c r="O6" s="13" t="s">
        <v>26</v>
      </c>
      <c r="P6" s="89">
        <f>IF(P5=0,0,(P5-P4)/P5)</f>
        <v>0</v>
      </c>
      <c r="Q6" s="89"/>
      <c r="R6" s="2"/>
      <c r="S6" s="2"/>
      <c r="T6" s="2"/>
      <c r="U6" s="7"/>
      <c r="V6" s="23"/>
      <c r="W6" s="12"/>
      <c r="X6" s="12"/>
      <c r="Y6" s="12"/>
      <c r="Z6" s="12"/>
      <c r="AA6" s="12"/>
      <c r="AB6" s="2"/>
      <c r="AC6" s="2"/>
      <c r="AD6" s="2"/>
      <c r="AE6" s="2"/>
      <c r="AF6" s="7"/>
      <c r="AG6" s="7"/>
      <c r="AH6" s="2"/>
      <c r="AI6" s="7"/>
      <c r="AJ6" s="7"/>
      <c r="AK6" s="8"/>
      <c r="AL6" s="2"/>
    </row>
    <row r="7" spans="1:38" s="9" customFormat="1" ht="40.049999999999997" customHeight="1" thickBot="1">
      <c r="A7" s="24" t="s">
        <v>27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25"/>
      <c r="N7" s="26"/>
      <c r="O7" s="26"/>
      <c r="P7" s="26"/>
      <c r="Q7" s="26"/>
      <c r="R7" s="26"/>
      <c r="S7" s="26"/>
      <c r="T7" s="26"/>
      <c r="U7" s="26"/>
      <c r="V7" s="27"/>
      <c r="W7" s="27"/>
      <c r="X7" s="27"/>
      <c r="Y7" s="27"/>
      <c r="Z7" s="27"/>
      <c r="AA7" s="27"/>
      <c r="AB7" s="27"/>
      <c r="AC7" s="27"/>
      <c r="AD7" s="27"/>
      <c r="AE7" s="28"/>
      <c r="AF7" s="29"/>
      <c r="AG7" s="28"/>
      <c r="AH7" s="30"/>
      <c r="AI7" s="30"/>
      <c r="AJ7" s="30"/>
      <c r="AK7" s="31"/>
      <c r="AL7" s="32"/>
    </row>
    <row r="8" spans="1:38" s="42" customFormat="1" ht="69.599999999999994">
      <c r="A8" s="33" t="s">
        <v>28</v>
      </c>
      <c r="B8" s="33" t="s">
        <v>29</v>
      </c>
      <c r="C8" s="34" t="s">
        <v>511</v>
      </c>
      <c r="D8" s="33" t="s">
        <v>30</v>
      </c>
      <c r="E8" s="33" t="s">
        <v>31</v>
      </c>
      <c r="F8" s="35" t="s">
        <v>32</v>
      </c>
      <c r="G8" s="36" t="s">
        <v>33</v>
      </c>
      <c r="H8" s="37" t="s">
        <v>34</v>
      </c>
      <c r="I8" s="38" t="s">
        <v>35</v>
      </c>
      <c r="J8" s="38" t="s">
        <v>36</v>
      </c>
      <c r="K8" s="38">
        <v>4.5</v>
      </c>
      <c r="L8" s="39">
        <v>5</v>
      </c>
      <c r="M8" s="39" t="s">
        <v>37</v>
      </c>
      <c r="N8" s="39">
        <v>6</v>
      </c>
      <c r="O8" s="39" t="s">
        <v>38</v>
      </c>
      <c r="P8" s="39">
        <v>7</v>
      </c>
      <c r="Q8" s="39" t="s">
        <v>39</v>
      </c>
      <c r="R8" s="39">
        <v>8</v>
      </c>
      <c r="S8" s="39" t="s">
        <v>40</v>
      </c>
      <c r="T8" s="39">
        <v>9</v>
      </c>
      <c r="U8" s="39" t="s">
        <v>41</v>
      </c>
      <c r="V8" s="39">
        <v>10</v>
      </c>
      <c r="W8" s="39" t="s">
        <v>42</v>
      </c>
      <c r="X8" s="39">
        <v>11</v>
      </c>
      <c r="Y8" s="39" t="s">
        <v>43</v>
      </c>
      <c r="Z8" s="39">
        <v>12</v>
      </c>
      <c r="AA8" s="39" t="s">
        <v>44</v>
      </c>
      <c r="AB8" s="39">
        <v>13</v>
      </c>
      <c r="AC8" s="39" t="s">
        <v>45</v>
      </c>
      <c r="AD8" s="39">
        <v>14</v>
      </c>
      <c r="AE8" s="39">
        <v>15</v>
      </c>
      <c r="AF8" s="39">
        <v>16</v>
      </c>
      <c r="AG8" s="40" t="s">
        <v>46</v>
      </c>
      <c r="AH8" s="40" t="s">
        <v>47</v>
      </c>
      <c r="AI8" s="40" t="s">
        <v>17</v>
      </c>
      <c r="AJ8" s="40" t="s">
        <v>22</v>
      </c>
      <c r="AK8" s="41" t="s">
        <v>48</v>
      </c>
      <c r="AL8" s="40" t="s">
        <v>49</v>
      </c>
    </row>
    <row r="9" spans="1:38" s="55" customFormat="1" ht="20.399999999999999">
      <c r="A9" s="43">
        <v>2300627299</v>
      </c>
      <c r="B9" s="44" t="s">
        <v>100</v>
      </c>
      <c r="C9" s="45">
        <v>44935</v>
      </c>
      <c r="D9" s="43" t="s">
        <v>101</v>
      </c>
      <c r="E9" s="43" t="s">
        <v>102</v>
      </c>
      <c r="F9" s="46">
        <v>1200</v>
      </c>
      <c r="G9" s="47">
        <v>0.4</v>
      </c>
      <c r="H9" s="46">
        <v>720</v>
      </c>
      <c r="I9" s="48"/>
      <c r="J9" s="49"/>
      <c r="K9" s="49"/>
      <c r="L9" s="50"/>
      <c r="M9" s="49"/>
      <c r="N9" s="50"/>
      <c r="O9" s="49"/>
      <c r="P9" s="50"/>
      <c r="Q9" s="49"/>
      <c r="R9" s="50"/>
      <c r="S9" s="49"/>
      <c r="T9" s="50"/>
      <c r="U9" s="49"/>
      <c r="V9" s="50"/>
      <c r="W9" s="49"/>
      <c r="X9" s="50"/>
      <c r="Y9" s="49"/>
      <c r="Z9" s="50"/>
      <c r="AA9" s="49"/>
      <c r="AB9" s="50"/>
      <c r="AC9" s="49"/>
      <c r="AD9" s="49"/>
      <c r="AE9" s="49"/>
      <c r="AF9" s="49"/>
      <c r="AG9" s="51">
        <f>SUM(I9:AF9)</f>
        <v>0</v>
      </c>
      <c r="AH9" s="52">
        <f>AG9*H9</f>
        <v>0</v>
      </c>
      <c r="AI9" s="52">
        <f t="shared" ref="AI9" si="0">AH9*(1-$K$5)</f>
        <v>0</v>
      </c>
      <c r="AJ9" s="52">
        <f t="shared" ref="AJ9" si="1">AG9*F9</f>
        <v>0</v>
      </c>
      <c r="AK9" s="53" t="str">
        <f>IFERROR((AJ9-AI9)/AJ9,"")</f>
        <v/>
      </c>
      <c r="AL9" s="54" t="str">
        <f>IF(AG9&gt;0,"Print","")</f>
        <v/>
      </c>
    </row>
    <row r="10" spans="1:38" s="55" customFormat="1" ht="20.399999999999999">
      <c r="A10" s="43">
        <v>2300647299</v>
      </c>
      <c r="B10" s="44" t="s">
        <v>103</v>
      </c>
      <c r="C10" s="45">
        <v>44935</v>
      </c>
      <c r="D10" s="43" t="s">
        <v>101</v>
      </c>
      <c r="E10" s="43" t="s">
        <v>104</v>
      </c>
      <c r="F10" s="46">
        <v>950</v>
      </c>
      <c r="G10" s="47">
        <v>0.4</v>
      </c>
      <c r="H10" s="46">
        <v>570</v>
      </c>
      <c r="I10" s="48"/>
      <c r="J10" s="49"/>
      <c r="K10" s="49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49"/>
      <c r="AB10" s="50"/>
      <c r="AC10" s="49"/>
      <c r="AD10" s="49"/>
      <c r="AE10" s="49"/>
      <c r="AF10" s="49"/>
      <c r="AG10" s="51">
        <f t="shared" ref="AG10:AG73" si="2">SUM(I10:AF10)</f>
        <v>0</v>
      </c>
      <c r="AH10" s="52">
        <f t="shared" ref="AH10:AH73" si="3">AG10*H10</f>
        <v>0</v>
      </c>
      <c r="AI10" s="52">
        <f t="shared" ref="AI10:AI73" si="4">AH10*(1-$K$5)</f>
        <v>0</v>
      </c>
      <c r="AJ10" s="52">
        <f t="shared" ref="AJ10:AJ73" si="5">AG10*F10</f>
        <v>0</v>
      </c>
      <c r="AK10" s="53" t="str">
        <f t="shared" ref="AK10:AK72" si="6">IFERROR((AJ10-AI10)/AJ10,"")</f>
        <v/>
      </c>
      <c r="AL10" s="54" t="str">
        <f t="shared" ref="AL10:AL72" si="7">IF(AG10&gt;0,"Print","")</f>
        <v/>
      </c>
    </row>
    <row r="11" spans="1:38" s="55" customFormat="1" ht="20.399999999999999">
      <c r="A11" s="43">
        <v>2303157299</v>
      </c>
      <c r="B11" s="44" t="s">
        <v>105</v>
      </c>
      <c r="C11" s="45">
        <v>44935</v>
      </c>
      <c r="D11" s="43" t="s">
        <v>101</v>
      </c>
      <c r="E11" s="43" t="s">
        <v>106</v>
      </c>
      <c r="F11" s="46">
        <v>675</v>
      </c>
      <c r="G11" s="47">
        <v>0.4</v>
      </c>
      <c r="H11" s="46">
        <v>405</v>
      </c>
      <c r="I11" s="48"/>
      <c r="J11" s="49"/>
      <c r="K11" s="49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49"/>
      <c r="AB11" s="50"/>
      <c r="AC11" s="49"/>
      <c r="AD11" s="56"/>
      <c r="AE11" s="49"/>
      <c r="AF11" s="49"/>
      <c r="AG11" s="51">
        <f t="shared" si="2"/>
        <v>0</v>
      </c>
      <c r="AH11" s="52">
        <f t="shared" si="3"/>
        <v>0</v>
      </c>
      <c r="AI11" s="52">
        <f t="shared" si="4"/>
        <v>0</v>
      </c>
      <c r="AJ11" s="52">
        <f t="shared" si="5"/>
        <v>0</v>
      </c>
      <c r="AK11" s="53" t="str">
        <f t="shared" si="6"/>
        <v/>
      </c>
      <c r="AL11" s="54" t="str">
        <f t="shared" si="7"/>
        <v/>
      </c>
    </row>
    <row r="12" spans="1:38" s="55" customFormat="1" ht="20.399999999999999">
      <c r="A12" s="43">
        <v>2100227299</v>
      </c>
      <c r="B12" s="44" t="s">
        <v>107</v>
      </c>
      <c r="C12" s="45">
        <v>44935</v>
      </c>
      <c r="D12" s="43" t="s">
        <v>101</v>
      </c>
      <c r="E12" s="43" t="s">
        <v>108</v>
      </c>
      <c r="F12" s="46">
        <v>470</v>
      </c>
      <c r="G12" s="47">
        <v>0.4</v>
      </c>
      <c r="H12" s="46">
        <v>282</v>
      </c>
      <c r="I12" s="48"/>
      <c r="J12" s="49"/>
      <c r="K12" s="49"/>
      <c r="L12" s="49"/>
      <c r="M12" s="49"/>
      <c r="N12" s="49"/>
      <c r="O12" s="49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49"/>
      <c r="AB12" s="50"/>
      <c r="AC12" s="49"/>
      <c r="AD12" s="50"/>
      <c r="AE12" s="49"/>
      <c r="AF12" s="49"/>
      <c r="AG12" s="51">
        <f t="shared" si="2"/>
        <v>0</v>
      </c>
      <c r="AH12" s="52">
        <f t="shared" si="3"/>
        <v>0</v>
      </c>
      <c r="AI12" s="52">
        <f t="shared" si="4"/>
        <v>0</v>
      </c>
      <c r="AJ12" s="52">
        <f t="shared" si="5"/>
        <v>0</v>
      </c>
      <c r="AK12" s="53" t="str">
        <f t="shared" si="6"/>
        <v/>
      </c>
      <c r="AL12" s="54" t="str">
        <f t="shared" si="7"/>
        <v/>
      </c>
    </row>
    <row r="13" spans="1:38" s="55" customFormat="1" ht="20.399999999999999">
      <c r="A13" s="43">
        <v>2200226976</v>
      </c>
      <c r="B13" s="44" t="s">
        <v>109</v>
      </c>
      <c r="C13" s="45">
        <v>44935</v>
      </c>
      <c r="D13" s="43" t="s">
        <v>110</v>
      </c>
      <c r="E13" s="43" t="s">
        <v>111</v>
      </c>
      <c r="F13" s="46">
        <v>470</v>
      </c>
      <c r="G13" s="47">
        <v>0.4</v>
      </c>
      <c r="H13" s="46">
        <v>282</v>
      </c>
      <c r="I13" s="48"/>
      <c r="J13" s="49"/>
      <c r="K13" s="49"/>
      <c r="L13" s="49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49"/>
      <c r="Y13" s="49"/>
      <c r="Z13" s="49"/>
      <c r="AA13" s="49"/>
      <c r="AB13" s="49"/>
      <c r="AC13" s="49"/>
      <c r="AD13" s="49"/>
      <c r="AE13" s="49"/>
      <c r="AF13" s="49"/>
      <c r="AG13" s="51">
        <f t="shared" si="2"/>
        <v>0</v>
      </c>
      <c r="AH13" s="52">
        <f t="shared" si="3"/>
        <v>0</v>
      </c>
      <c r="AI13" s="52">
        <f t="shared" si="4"/>
        <v>0</v>
      </c>
      <c r="AJ13" s="52">
        <f t="shared" si="5"/>
        <v>0</v>
      </c>
      <c r="AK13" s="53" t="str">
        <f t="shared" si="6"/>
        <v/>
      </c>
      <c r="AL13" s="54" t="str">
        <f t="shared" si="7"/>
        <v/>
      </c>
    </row>
    <row r="14" spans="1:38" s="55" customFormat="1" ht="20.399999999999999">
      <c r="A14" s="43">
        <v>2100707253</v>
      </c>
      <c r="B14" s="44" t="s">
        <v>112</v>
      </c>
      <c r="C14" s="45">
        <v>44935</v>
      </c>
      <c r="D14" s="43" t="s">
        <v>113</v>
      </c>
      <c r="E14" s="43" t="s">
        <v>114</v>
      </c>
      <c r="F14" s="46">
        <v>450</v>
      </c>
      <c r="G14" s="47">
        <v>0.4</v>
      </c>
      <c r="H14" s="46">
        <v>270</v>
      </c>
      <c r="I14" s="48"/>
      <c r="J14" s="49"/>
      <c r="K14" s="49"/>
      <c r="L14" s="49"/>
      <c r="M14" s="49"/>
      <c r="N14" s="49"/>
      <c r="O14" s="49"/>
      <c r="P14" s="49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49"/>
      <c r="AB14" s="50"/>
      <c r="AC14" s="49"/>
      <c r="AD14" s="50"/>
      <c r="AE14" s="49"/>
      <c r="AF14" s="49"/>
      <c r="AG14" s="51">
        <f t="shared" si="2"/>
        <v>0</v>
      </c>
      <c r="AH14" s="52">
        <f t="shared" si="3"/>
        <v>0</v>
      </c>
      <c r="AI14" s="52">
        <f t="shared" si="4"/>
        <v>0</v>
      </c>
      <c r="AJ14" s="52">
        <f t="shared" si="5"/>
        <v>0</v>
      </c>
      <c r="AK14" s="53" t="str">
        <f t="shared" si="6"/>
        <v/>
      </c>
      <c r="AL14" s="54" t="str">
        <f t="shared" si="7"/>
        <v/>
      </c>
    </row>
    <row r="15" spans="1:38" s="55" customFormat="1" ht="20.399999999999999">
      <c r="A15" s="43">
        <v>2100537253</v>
      </c>
      <c r="B15" s="44" t="s">
        <v>115</v>
      </c>
      <c r="C15" s="45">
        <v>44991</v>
      </c>
      <c r="D15" s="43" t="s">
        <v>113</v>
      </c>
      <c r="E15" s="43" t="s">
        <v>114</v>
      </c>
      <c r="F15" s="46">
        <v>380</v>
      </c>
      <c r="G15" s="47">
        <v>0.4</v>
      </c>
      <c r="H15" s="46">
        <v>228</v>
      </c>
      <c r="I15" s="48"/>
      <c r="J15" s="49"/>
      <c r="K15" s="49"/>
      <c r="L15" s="49"/>
      <c r="M15" s="49"/>
      <c r="N15" s="49"/>
      <c r="O15" s="49"/>
      <c r="P15" s="49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49"/>
      <c r="AB15" s="50"/>
      <c r="AC15" s="49"/>
      <c r="AD15" s="50"/>
      <c r="AE15" s="49"/>
      <c r="AF15" s="49"/>
      <c r="AG15" s="51">
        <f t="shared" si="2"/>
        <v>0</v>
      </c>
      <c r="AH15" s="52">
        <f t="shared" si="3"/>
        <v>0</v>
      </c>
      <c r="AI15" s="52">
        <f t="shared" si="4"/>
        <v>0</v>
      </c>
      <c r="AJ15" s="52">
        <f t="shared" si="5"/>
        <v>0</v>
      </c>
      <c r="AK15" s="53" t="str">
        <f t="shared" si="6"/>
        <v/>
      </c>
      <c r="AL15" s="54" t="str">
        <f t="shared" si="7"/>
        <v/>
      </c>
    </row>
    <row r="16" spans="1:38" s="55" customFormat="1" ht="20.399999999999999">
      <c r="A16" s="43">
        <v>2200536931</v>
      </c>
      <c r="B16" s="44" t="s">
        <v>116</v>
      </c>
      <c r="C16" s="45">
        <v>44991</v>
      </c>
      <c r="D16" s="43" t="s">
        <v>117</v>
      </c>
      <c r="E16" s="43" t="s">
        <v>111</v>
      </c>
      <c r="F16" s="46">
        <v>380</v>
      </c>
      <c r="G16" s="47">
        <v>0.4</v>
      </c>
      <c r="H16" s="46">
        <v>228</v>
      </c>
      <c r="I16" s="48"/>
      <c r="J16" s="49"/>
      <c r="K16" s="49"/>
      <c r="L16" s="49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49"/>
      <c r="Y16" s="49"/>
      <c r="Z16" s="49"/>
      <c r="AA16" s="49"/>
      <c r="AB16" s="49"/>
      <c r="AC16" s="49"/>
      <c r="AD16" s="49"/>
      <c r="AE16" s="49"/>
      <c r="AF16" s="49"/>
      <c r="AG16" s="51">
        <f t="shared" si="2"/>
        <v>0</v>
      </c>
      <c r="AH16" s="52">
        <f t="shared" si="3"/>
        <v>0</v>
      </c>
      <c r="AI16" s="52">
        <f t="shared" si="4"/>
        <v>0</v>
      </c>
      <c r="AJ16" s="52">
        <f t="shared" si="5"/>
        <v>0</v>
      </c>
      <c r="AK16" s="53" t="str">
        <f t="shared" si="6"/>
        <v/>
      </c>
      <c r="AL16" s="54" t="str">
        <f t="shared" si="7"/>
        <v/>
      </c>
    </row>
    <row r="17" spans="1:38" s="55" customFormat="1" ht="20.399999999999999">
      <c r="A17" s="43">
        <v>2100957253</v>
      </c>
      <c r="B17" s="44" t="s">
        <v>118</v>
      </c>
      <c r="C17" s="45">
        <v>44935</v>
      </c>
      <c r="D17" s="43" t="s">
        <v>113</v>
      </c>
      <c r="E17" s="43" t="s">
        <v>114</v>
      </c>
      <c r="F17" s="46">
        <v>340</v>
      </c>
      <c r="G17" s="47">
        <v>0.4</v>
      </c>
      <c r="H17" s="46">
        <v>204</v>
      </c>
      <c r="I17" s="48"/>
      <c r="J17" s="49"/>
      <c r="K17" s="49"/>
      <c r="L17" s="49"/>
      <c r="M17" s="49"/>
      <c r="N17" s="49"/>
      <c r="O17" s="49"/>
      <c r="P17" s="49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49"/>
      <c r="AB17" s="50"/>
      <c r="AC17" s="49"/>
      <c r="AD17" s="50"/>
      <c r="AE17" s="49"/>
      <c r="AF17" s="49"/>
      <c r="AG17" s="51">
        <f t="shared" si="2"/>
        <v>0</v>
      </c>
      <c r="AH17" s="52">
        <f t="shared" si="3"/>
        <v>0</v>
      </c>
      <c r="AI17" s="52">
        <f t="shared" si="4"/>
        <v>0</v>
      </c>
      <c r="AJ17" s="52">
        <f t="shared" si="5"/>
        <v>0</v>
      </c>
      <c r="AK17" s="53" t="str">
        <f t="shared" si="6"/>
        <v/>
      </c>
      <c r="AL17" s="54" t="str">
        <f t="shared" si="7"/>
        <v/>
      </c>
    </row>
    <row r="18" spans="1:38" s="55" customFormat="1" ht="20.399999999999999">
      <c r="A18" s="43">
        <v>2100957935</v>
      </c>
      <c r="B18" s="44" t="s">
        <v>118</v>
      </c>
      <c r="C18" s="45">
        <v>44935</v>
      </c>
      <c r="D18" s="43" t="s">
        <v>119</v>
      </c>
      <c r="E18" s="43" t="s">
        <v>114</v>
      </c>
      <c r="F18" s="46">
        <v>340</v>
      </c>
      <c r="G18" s="47">
        <v>0.4</v>
      </c>
      <c r="H18" s="46">
        <v>204</v>
      </c>
      <c r="I18" s="48"/>
      <c r="J18" s="49"/>
      <c r="K18" s="49"/>
      <c r="L18" s="49"/>
      <c r="M18" s="49"/>
      <c r="N18" s="49"/>
      <c r="O18" s="49"/>
      <c r="P18" s="49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49"/>
      <c r="AB18" s="50"/>
      <c r="AC18" s="49"/>
      <c r="AD18" s="50"/>
      <c r="AE18" s="49"/>
      <c r="AF18" s="49"/>
      <c r="AG18" s="51">
        <f t="shared" si="2"/>
        <v>0</v>
      </c>
      <c r="AH18" s="52">
        <f t="shared" si="3"/>
        <v>0</v>
      </c>
      <c r="AI18" s="52">
        <f t="shared" si="4"/>
        <v>0</v>
      </c>
      <c r="AJ18" s="52">
        <f t="shared" si="5"/>
        <v>0</v>
      </c>
      <c r="AK18" s="53" t="str">
        <f t="shared" si="6"/>
        <v/>
      </c>
      <c r="AL18" s="54" t="str">
        <f t="shared" si="7"/>
        <v/>
      </c>
    </row>
    <row r="19" spans="1:38" s="55" customFormat="1" ht="20.399999999999999">
      <c r="A19" s="43">
        <v>2200956915</v>
      </c>
      <c r="B19" s="44" t="s">
        <v>120</v>
      </c>
      <c r="C19" s="45">
        <v>44991</v>
      </c>
      <c r="D19" s="43" t="s">
        <v>121</v>
      </c>
      <c r="E19" s="43" t="s">
        <v>111</v>
      </c>
      <c r="F19" s="46">
        <v>340</v>
      </c>
      <c r="G19" s="47">
        <v>0.4</v>
      </c>
      <c r="H19" s="46">
        <v>204</v>
      </c>
      <c r="I19" s="48"/>
      <c r="J19" s="49"/>
      <c r="K19" s="49"/>
      <c r="L19" s="49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49"/>
      <c r="Y19" s="49"/>
      <c r="Z19" s="49"/>
      <c r="AA19" s="49"/>
      <c r="AB19" s="49"/>
      <c r="AC19" s="49"/>
      <c r="AD19" s="49"/>
      <c r="AE19" s="49"/>
      <c r="AF19" s="49"/>
      <c r="AG19" s="51">
        <f t="shared" si="2"/>
        <v>0</v>
      </c>
      <c r="AH19" s="52">
        <f t="shared" si="3"/>
        <v>0</v>
      </c>
      <c r="AI19" s="52">
        <f t="shared" si="4"/>
        <v>0</v>
      </c>
      <c r="AJ19" s="52">
        <f t="shared" si="5"/>
        <v>0</v>
      </c>
      <c r="AK19" s="53" t="str">
        <f t="shared" si="6"/>
        <v/>
      </c>
      <c r="AL19" s="54" t="str">
        <f t="shared" si="7"/>
        <v/>
      </c>
    </row>
    <row r="20" spans="1:38" s="55" customFormat="1" ht="20.399999999999999">
      <c r="A20" s="43">
        <v>2106805599</v>
      </c>
      <c r="B20" s="44" t="s">
        <v>122</v>
      </c>
      <c r="C20" s="45">
        <v>44935</v>
      </c>
      <c r="D20" s="43" t="s">
        <v>123</v>
      </c>
      <c r="E20" s="43" t="s">
        <v>124</v>
      </c>
      <c r="F20" s="46">
        <v>415</v>
      </c>
      <c r="G20" s="47">
        <v>0.45</v>
      </c>
      <c r="H20" s="46">
        <v>228.25000000000003</v>
      </c>
      <c r="I20" s="48"/>
      <c r="J20" s="49"/>
      <c r="K20" s="49"/>
      <c r="L20" s="49"/>
      <c r="M20" s="49"/>
      <c r="N20" s="49"/>
      <c r="O20" s="49"/>
      <c r="P20" s="50"/>
      <c r="Q20" s="50"/>
      <c r="R20" s="50"/>
      <c r="S20" s="50"/>
      <c r="T20" s="50"/>
      <c r="U20" s="50"/>
      <c r="V20" s="50"/>
      <c r="W20" s="50"/>
      <c r="X20" s="56"/>
      <c r="Y20" s="56"/>
      <c r="Z20" s="56"/>
      <c r="AA20" s="56"/>
      <c r="AB20" s="56"/>
      <c r="AC20" s="49"/>
      <c r="AD20" s="56"/>
      <c r="AE20" s="49"/>
      <c r="AF20" s="49"/>
      <c r="AG20" s="51">
        <f t="shared" si="2"/>
        <v>0</v>
      </c>
      <c r="AH20" s="52">
        <f t="shared" si="3"/>
        <v>0</v>
      </c>
      <c r="AI20" s="52">
        <f t="shared" si="4"/>
        <v>0</v>
      </c>
      <c r="AJ20" s="52">
        <f t="shared" si="5"/>
        <v>0</v>
      </c>
      <c r="AK20" s="53" t="str">
        <f t="shared" si="6"/>
        <v/>
      </c>
      <c r="AL20" s="54" t="str">
        <f t="shared" si="7"/>
        <v/>
      </c>
    </row>
    <row r="21" spans="1:38" s="55" customFormat="1" ht="20.399999999999999">
      <c r="A21" s="43">
        <v>2106845599</v>
      </c>
      <c r="B21" s="44" t="s">
        <v>125</v>
      </c>
      <c r="C21" s="45">
        <v>44935</v>
      </c>
      <c r="D21" s="43" t="s">
        <v>123</v>
      </c>
      <c r="E21" s="43" t="s">
        <v>124</v>
      </c>
      <c r="F21" s="46">
        <v>415</v>
      </c>
      <c r="G21" s="47">
        <v>0.45</v>
      </c>
      <c r="H21" s="46">
        <v>228.25000000000003</v>
      </c>
      <c r="I21" s="48"/>
      <c r="J21" s="49"/>
      <c r="K21" s="49"/>
      <c r="L21" s="49"/>
      <c r="M21" s="49"/>
      <c r="N21" s="49"/>
      <c r="O21" s="49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49"/>
      <c r="AB21" s="50"/>
      <c r="AC21" s="49"/>
      <c r="AD21" s="50"/>
      <c r="AE21" s="49"/>
      <c r="AF21" s="49"/>
      <c r="AG21" s="51">
        <f t="shared" si="2"/>
        <v>0</v>
      </c>
      <c r="AH21" s="52">
        <f t="shared" si="3"/>
        <v>0</v>
      </c>
      <c r="AI21" s="52">
        <f t="shared" si="4"/>
        <v>0</v>
      </c>
      <c r="AJ21" s="52">
        <f t="shared" si="5"/>
        <v>0</v>
      </c>
      <c r="AK21" s="53" t="str">
        <f t="shared" si="6"/>
        <v/>
      </c>
      <c r="AL21" s="54" t="str">
        <f t="shared" si="7"/>
        <v/>
      </c>
    </row>
    <row r="22" spans="1:38" s="55" customFormat="1" ht="20.399999999999999">
      <c r="A22" s="43">
        <v>2606805599</v>
      </c>
      <c r="B22" s="44" t="s">
        <v>126</v>
      </c>
      <c r="C22" s="45">
        <v>44935</v>
      </c>
      <c r="D22" s="43" t="s">
        <v>123</v>
      </c>
      <c r="E22" s="43" t="s">
        <v>127</v>
      </c>
      <c r="F22" s="46">
        <v>425</v>
      </c>
      <c r="G22" s="47">
        <v>0.45</v>
      </c>
      <c r="H22" s="46">
        <v>233.75000000000003</v>
      </c>
      <c r="I22" s="48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56"/>
      <c r="AF22" s="56"/>
      <c r="AG22" s="51">
        <f t="shared" si="2"/>
        <v>0</v>
      </c>
      <c r="AH22" s="52">
        <f t="shared" si="3"/>
        <v>0</v>
      </c>
      <c r="AI22" s="52">
        <f t="shared" si="4"/>
        <v>0</v>
      </c>
      <c r="AJ22" s="52">
        <f t="shared" si="5"/>
        <v>0</v>
      </c>
      <c r="AK22" s="53" t="str">
        <f t="shared" si="6"/>
        <v/>
      </c>
      <c r="AL22" s="54" t="str">
        <f t="shared" si="7"/>
        <v/>
      </c>
    </row>
    <row r="23" spans="1:38" s="55" customFormat="1" ht="20.399999999999999">
      <c r="A23" s="43">
        <v>2206809449</v>
      </c>
      <c r="B23" s="44" t="s">
        <v>128</v>
      </c>
      <c r="C23" s="45">
        <v>44935</v>
      </c>
      <c r="D23" s="43" t="s">
        <v>129</v>
      </c>
      <c r="E23" s="43" t="s">
        <v>130</v>
      </c>
      <c r="F23" s="46">
        <v>415</v>
      </c>
      <c r="G23" s="47">
        <v>0.45</v>
      </c>
      <c r="H23" s="46">
        <v>228.25000000000003</v>
      </c>
      <c r="I23" s="48"/>
      <c r="J23" s="49"/>
      <c r="K23" s="49"/>
      <c r="L23" s="49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49"/>
      <c r="Y23" s="49"/>
      <c r="Z23" s="49"/>
      <c r="AA23" s="49"/>
      <c r="AB23" s="49"/>
      <c r="AC23" s="49"/>
      <c r="AD23" s="49"/>
      <c r="AE23" s="49"/>
      <c r="AF23" s="49"/>
      <c r="AG23" s="51">
        <f t="shared" si="2"/>
        <v>0</v>
      </c>
      <c r="AH23" s="52">
        <f t="shared" si="3"/>
        <v>0</v>
      </c>
      <c r="AI23" s="52">
        <f t="shared" si="4"/>
        <v>0</v>
      </c>
      <c r="AJ23" s="52">
        <f t="shared" si="5"/>
        <v>0</v>
      </c>
      <c r="AK23" s="53" t="str">
        <f t="shared" si="6"/>
        <v/>
      </c>
      <c r="AL23" s="54" t="str">
        <f t="shared" si="7"/>
        <v/>
      </c>
    </row>
    <row r="24" spans="1:38" s="55" customFormat="1" ht="20.399999999999999">
      <c r="A24" s="43">
        <v>2104224397</v>
      </c>
      <c r="B24" s="44" t="s">
        <v>131</v>
      </c>
      <c r="C24" s="45">
        <v>44935</v>
      </c>
      <c r="D24" s="43" t="s">
        <v>132</v>
      </c>
      <c r="E24" s="43" t="s">
        <v>108</v>
      </c>
      <c r="F24" s="46">
        <v>415</v>
      </c>
      <c r="G24" s="47">
        <v>0.45</v>
      </c>
      <c r="H24" s="46">
        <v>228.25000000000003</v>
      </c>
      <c r="I24" s="48"/>
      <c r="J24" s="49"/>
      <c r="K24" s="49"/>
      <c r="L24" s="49"/>
      <c r="M24" s="49"/>
      <c r="N24" s="49"/>
      <c r="O24" s="49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49"/>
      <c r="AB24" s="50"/>
      <c r="AC24" s="49"/>
      <c r="AD24" s="50"/>
      <c r="AE24" s="49"/>
      <c r="AF24" s="49"/>
      <c r="AG24" s="51">
        <f t="shared" si="2"/>
        <v>0</v>
      </c>
      <c r="AH24" s="52">
        <f t="shared" si="3"/>
        <v>0</v>
      </c>
      <c r="AI24" s="52">
        <f t="shared" si="4"/>
        <v>0</v>
      </c>
      <c r="AJ24" s="52">
        <f t="shared" si="5"/>
        <v>0</v>
      </c>
      <c r="AK24" s="53" t="str">
        <f t="shared" si="6"/>
        <v/>
      </c>
      <c r="AL24" s="54" t="str">
        <f t="shared" si="7"/>
        <v/>
      </c>
    </row>
    <row r="25" spans="1:38" s="55" customFormat="1" ht="20.399999999999999">
      <c r="A25" s="43">
        <v>2104244397</v>
      </c>
      <c r="B25" s="44" t="s">
        <v>133</v>
      </c>
      <c r="C25" s="45">
        <v>44935</v>
      </c>
      <c r="D25" s="43" t="s">
        <v>132</v>
      </c>
      <c r="E25" s="43" t="s">
        <v>108</v>
      </c>
      <c r="F25" s="46">
        <v>415</v>
      </c>
      <c r="G25" s="47">
        <v>0.45</v>
      </c>
      <c r="H25" s="46">
        <v>228.25000000000003</v>
      </c>
      <c r="I25" s="48"/>
      <c r="J25" s="49"/>
      <c r="K25" s="49"/>
      <c r="L25" s="49"/>
      <c r="M25" s="49"/>
      <c r="N25" s="49"/>
      <c r="O25" s="49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49"/>
      <c r="AB25" s="50"/>
      <c r="AC25" s="49"/>
      <c r="AD25" s="50"/>
      <c r="AE25" s="49"/>
      <c r="AF25" s="49"/>
      <c r="AG25" s="51">
        <f t="shared" si="2"/>
        <v>0</v>
      </c>
      <c r="AH25" s="52">
        <f t="shared" si="3"/>
        <v>0</v>
      </c>
      <c r="AI25" s="52">
        <f t="shared" si="4"/>
        <v>0</v>
      </c>
      <c r="AJ25" s="52">
        <f t="shared" si="5"/>
        <v>0</v>
      </c>
      <c r="AK25" s="53" t="str">
        <f t="shared" si="6"/>
        <v/>
      </c>
      <c r="AL25" s="54" t="str">
        <f t="shared" si="7"/>
        <v/>
      </c>
    </row>
    <row r="26" spans="1:38" s="55" customFormat="1" ht="20.399999999999999">
      <c r="A26" s="43">
        <v>2604224397</v>
      </c>
      <c r="B26" s="44" t="s">
        <v>134</v>
      </c>
      <c r="C26" s="45">
        <v>44935</v>
      </c>
      <c r="D26" s="43" t="s">
        <v>132</v>
      </c>
      <c r="E26" s="43" t="s">
        <v>127</v>
      </c>
      <c r="F26" s="46">
        <v>425</v>
      </c>
      <c r="G26" s="47">
        <v>0.45</v>
      </c>
      <c r="H26" s="46">
        <v>233.75000000000003</v>
      </c>
      <c r="I26" s="48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56"/>
      <c r="AF26" s="56"/>
      <c r="AG26" s="51">
        <f t="shared" si="2"/>
        <v>0</v>
      </c>
      <c r="AH26" s="52">
        <f t="shared" si="3"/>
        <v>0</v>
      </c>
      <c r="AI26" s="52">
        <f t="shared" si="4"/>
        <v>0</v>
      </c>
      <c r="AJ26" s="52">
        <f t="shared" si="5"/>
        <v>0</v>
      </c>
      <c r="AK26" s="53" t="str">
        <f t="shared" si="6"/>
        <v/>
      </c>
      <c r="AL26" s="54" t="str">
        <f t="shared" si="7"/>
        <v/>
      </c>
    </row>
    <row r="27" spans="1:38" s="55" customFormat="1" ht="20.399999999999999">
      <c r="A27" s="43">
        <v>2204204397</v>
      </c>
      <c r="B27" s="44" t="s">
        <v>135</v>
      </c>
      <c r="C27" s="45">
        <v>44935</v>
      </c>
      <c r="D27" s="43" t="s">
        <v>132</v>
      </c>
      <c r="E27" s="43" t="s">
        <v>130</v>
      </c>
      <c r="F27" s="46">
        <v>415</v>
      </c>
      <c r="G27" s="47">
        <v>0.45</v>
      </c>
      <c r="H27" s="46">
        <v>228.25000000000003</v>
      </c>
      <c r="I27" s="48"/>
      <c r="J27" s="49"/>
      <c r="K27" s="49"/>
      <c r="L27" s="49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49"/>
      <c r="Y27" s="49"/>
      <c r="Z27" s="49"/>
      <c r="AA27" s="49"/>
      <c r="AB27" s="49"/>
      <c r="AC27" s="49"/>
      <c r="AD27" s="49"/>
      <c r="AE27" s="49"/>
      <c r="AF27" s="49"/>
      <c r="AG27" s="51">
        <f t="shared" si="2"/>
        <v>0</v>
      </c>
      <c r="AH27" s="52">
        <f t="shared" si="3"/>
        <v>0</v>
      </c>
      <c r="AI27" s="52">
        <f t="shared" si="4"/>
        <v>0</v>
      </c>
      <c r="AJ27" s="52">
        <f t="shared" si="5"/>
        <v>0</v>
      </c>
      <c r="AK27" s="53" t="str">
        <f t="shared" si="6"/>
        <v/>
      </c>
      <c r="AL27" s="54" t="str">
        <f t="shared" si="7"/>
        <v/>
      </c>
    </row>
    <row r="28" spans="1:38" s="55" customFormat="1" ht="20.399999999999999">
      <c r="A28" s="43">
        <v>2106069903</v>
      </c>
      <c r="B28" s="44" t="s">
        <v>136</v>
      </c>
      <c r="C28" s="45">
        <v>44991</v>
      </c>
      <c r="D28" s="43" t="s">
        <v>137</v>
      </c>
      <c r="E28" s="43" t="s">
        <v>138</v>
      </c>
      <c r="F28" s="46">
        <v>415</v>
      </c>
      <c r="G28" s="47">
        <v>0.45</v>
      </c>
      <c r="H28" s="46">
        <v>228.25000000000003</v>
      </c>
      <c r="I28" s="48"/>
      <c r="J28" s="49"/>
      <c r="K28" s="49"/>
      <c r="L28" s="49"/>
      <c r="M28" s="49"/>
      <c r="N28" s="49"/>
      <c r="O28" s="49"/>
      <c r="P28" s="49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49"/>
      <c r="AB28" s="50"/>
      <c r="AC28" s="49"/>
      <c r="AD28" s="50"/>
      <c r="AE28" s="49"/>
      <c r="AF28" s="49"/>
      <c r="AG28" s="51">
        <f t="shared" si="2"/>
        <v>0</v>
      </c>
      <c r="AH28" s="52">
        <f t="shared" si="3"/>
        <v>0</v>
      </c>
      <c r="AI28" s="52">
        <f t="shared" si="4"/>
        <v>0</v>
      </c>
      <c r="AJ28" s="52">
        <f t="shared" si="5"/>
        <v>0</v>
      </c>
      <c r="AK28" s="53" t="str">
        <f t="shared" si="6"/>
        <v/>
      </c>
      <c r="AL28" s="54" t="str">
        <f t="shared" si="7"/>
        <v/>
      </c>
    </row>
    <row r="29" spans="1:38" s="55" customFormat="1" ht="20.399999999999999">
      <c r="A29" s="43">
        <v>2106099903</v>
      </c>
      <c r="B29" s="44" t="s">
        <v>139</v>
      </c>
      <c r="C29" s="45">
        <v>44991</v>
      </c>
      <c r="D29" s="43" t="s">
        <v>137</v>
      </c>
      <c r="E29" s="43" t="s">
        <v>138</v>
      </c>
      <c r="F29" s="46">
        <v>415</v>
      </c>
      <c r="G29" s="47">
        <v>0.45</v>
      </c>
      <c r="H29" s="46">
        <v>228.25000000000003</v>
      </c>
      <c r="I29" s="48"/>
      <c r="J29" s="49"/>
      <c r="K29" s="49"/>
      <c r="L29" s="49"/>
      <c r="M29" s="49"/>
      <c r="N29" s="49"/>
      <c r="O29" s="49"/>
      <c r="P29" s="49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49"/>
      <c r="AB29" s="50"/>
      <c r="AC29" s="49"/>
      <c r="AD29" s="50"/>
      <c r="AE29" s="49"/>
      <c r="AF29" s="49"/>
      <c r="AG29" s="51">
        <f t="shared" si="2"/>
        <v>0</v>
      </c>
      <c r="AH29" s="52">
        <f t="shared" si="3"/>
        <v>0</v>
      </c>
      <c r="AI29" s="52">
        <f t="shared" si="4"/>
        <v>0</v>
      </c>
      <c r="AJ29" s="52">
        <f t="shared" si="5"/>
        <v>0</v>
      </c>
      <c r="AK29" s="53" t="str">
        <f t="shared" si="6"/>
        <v/>
      </c>
      <c r="AL29" s="54" t="str">
        <f t="shared" si="7"/>
        <v/>
      </c>
    </row>
    <row r="30" spans="1:38" s="55" customFormat="1" ht="20.399999999999999">
      <c r="A30" s="43">
        <v>2106067920</v>
      </c>
      <c r="B30" s="44" t="s">
        <v>136</v>
      </c>
      <c r="C30" s="45">
        <v>44991</v>
      </c>
      <c r="D30" s="43" t="s">
        <v>140</v>
      </c>
      <c r="E30" s="43" t="s">
        <v>138</v>
      </c>
      <c r="F30" s="46">
        <v>415</v>
      </c>
      <c r="G30" s="47">
        <v>0.45</v>
      </c>
      <c r="H30" s="46">
        <v>228.25000000000003</v>
      </c>
      <c r="I30" s="48"/>
      <c r="J30" s="49"/>
      <c r="K30" s="49"/>
      <c r="L30" s="49"/>
      <c r="M30" s="49"/>
      <c r="N30" s="49"/>
      <c r="O30" s="49"/>
      <c r="P30" s="49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49"/>
      <c r="AB30" s="50"/>
      <c r="AC30" s="49"/>
      <c r="AD30" s="50"/>
      <c r="AE30" s="49"/>
      <c r="AF30" s="49"/>
      <c r="AG30" s="51">
        <f t="shared" si="2"/>
        <v>0</v>
      </c>
      <c r="AH30" s="52">
        <f t="shared" si="3"/>
        <v>0</v>
      </c>
      <c r="AI30" s="52">
        <f t="shared" si="4"/>
        <v>0</v>
      </c>
      <c r="AJ30" s="52">
        <f t="shared" si="5"/>
        <v>0</v>
      </c>
      <c r="AK30" s="53" t="str">
        <f t="shared" si="6"/>
        <v/>
      </c>
      <c r="AL30" s="54" t="str">
        <f t="shared" si="7"/>
        <v/>
      </c>
    </row>
    <row r="31" spans="1:38" s="55" customFormat="1" ht="20.399999999999999">
      <c r="A31" s="43">
        <v>2206036974</v>
      </c>
      <c r="B31" s="44" t="s">
        <v>141</v>
      </c>
      <c r="C31" s="45">
        <v>44991</v>
      </c>
      <c r="D31" s="43" t="s">
        <v>142</v>
      </c>
      <c r="E31" s="43" t="s">
        <v>130</v>
      </c>
      <c r="F31" s="46">
        <v>415</v>
      </c>
      <c r="G31" s="47">
        <v>0.45</v>
      </c>
      <c r="H31" s="46">
        <v>228.25000000000003</v>
      </c>
      <c r="I31" s="48"/>
      <c r="J31" s="49"/>
      <c r="K31" s="49"/>
      <c r="L31" s="49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49"/>
      <c r="Y31" s="49"/>
      <c r="Z31" s="49"/>
      <c r="AA31" s="49"/>
      <c r="AB31" s="49"/>
      <c r="AC31" s="49"/>
      <c r="AD31" s="49"/>
      <c r="AE31" s="49"/>
      <c r="AF31" s="49"/>
      <c r="AG31" s="51">
        <f t="shared" si="2"/>
        <v>0</v>
      </c>
      <c r="AH31" s="52">
        <f t="shared" si="3"/>
        <v>0</v>
      </c>
      <c r="AI31" s="52">
        <f t="shared" si="4"/>
        <v>0</v>
      </c>
      <c r="AJ31" s="52">
        <f t="shared" si="5"/>
        <v>0</v>
      </c>
      <c r="AK31" s="53" t="str">
        <f t="shared" si="6"/>
        <v/>
      </c>
      <c r="AL31" s="54" t="str">
        <f t="shared" si="7"/>
        <v/>
      </c>
    </row>
    <row r="32" spans="1:38" s="55" customFormat="1" ht="20.399999999999999">
      <c r="A32" s="43">
        <v>2106270920</v>
      </c>
      <c r="B32" s="44" t="s">
        <v>143</v>
      </c>
      <c r="C32" s="45">
        <v>44935</v>
      </c>
      <c r="D32" s="43" t="s">
        <v>144</v>
      </c>
      <c r="E32" s="43" t="s">
        <v>145</v>
      </c>
      <c r="F32" s="46">
        <v>350</v>
      </c>
      <c r="G32" s="47">
        <v>0.45</v>
      </c>
      <c r="H32" s="46">
        <v>192.50000000000003</v>
      </c>
      <c r="I32" s="57"/>
      <c r="J32" s="57"/>
      <c r="K32" s="57"/>
      <c r="L32" s="57"/>
      <c r="M32" s="57"/>
      <c r="N32" s="57"/>
      <c r="O32" s="57"/>
      <c r="P32" s="57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57"/>
      <c r="AB32" s="44"/>
      <c r="AC32" s="57"/>
      <c r="AD32" s="44"/>
      <c r="AE32" s="44"/>
      <c r="AF32" s="44"/>
      <c r="AG32" s="51">
        <f t="shared" si="2"/>
        <v>0</v>
      </c>
      <c r="AH32" s="52">
        <f t="shared" si="3"/>
        <v>0</v>
      </c>
      <c r="AI32" s="52">
        <f t="shared" si="4"/>
        <v>0</v>
      </c>
      <c r="AJ32" s="52">
        <f t="shared" si="5"/>
        <v>0</v>
      </c>
      <c r="AK32" s="53" t="str">
        <f t="shared" si="6"/>
        <v/>
      </c>
      <c r="AL32" s="54" t="str">
        <f t="shared" si="7"/>
        <v/>
      </c>
    </row>
    <row r="33" spans="1:38" s="55" customFormat="1" ht="20.399999999999999">
      <c r="A33" s="43">
        <v>2106277923</v>
      </c>
      <c r="B33" s="44" t="s">
        <v>143</v>
      </c>
      <c r="C33" s="45">
        <v>44935</v>
      </c>
      <c r="D33" s="43" t="s">
        <v>146</v>
      </c>
      <c r="E33" s="43" t="s">
        <v>145</v>
      </c>
      <c r="F33" s="46">
        <v>350</v>
      </c>
      <c r="G33" s="47">
        <v>0.45</v>
      </c>
      <c r="H33" s="46">
        <v>192.50000000000003</v>
      </c>
      <c r="I33" s="57"/>
      <c r="J33" s="57"/>
      <c r="K33" s="57"/>
      <c r="L33" s="57"/>
      <c r="M33" s="57"/>
      <c r="N33" s="57"/>
      <c r="O33" s="57"/>
      <c r="P33" s="57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57"/>
      <c r="AB33" s="44"/>
      <c r="AC33" s="57"/>
      <c r="AD33" s="44"/>
      <c r="AE33" s="44"/>
      <c r="AF33" s="44"/>
      <c r="AG33" s="51">
        <f t="shared" si="2"/>
        <v>0</v>
      </c>
      <c r="AH33" s="52">
        <f t="shared" si="3"/>
        <v>0</v>
      </c>
      <c r="AI33" s="52">
        <f t="shared" si="4"/>
        <v>0</v>
      </c>
      <c r="AJ33" s="52">
        <f t="shared" si="5"/>
        <v>0</v>
      </c>
      <c r="AK33" s="53" t="str">
        <f t="shared" si="6"/>
        <v/>
      </c>
      <c r="AL33" s="54" t="str">
        <f t="shared" si="7"/>
        <v/>
      </c>
    </row>
    <row r="34" spans="1:38" s="55" customFormat="1" ht="20.399999999999999">
      <c r="A34" s="43">
        <v>2106274527</v>
      </c>
      <c r="B34" s="44" t="s">
        <v>143</v>
      </c>
      <c r="C34" s="45">
        <v>44935</v>
      </c>
      <c r="D34" s="43" t="s">
        <v>147</v>
      </c>
      <c r="E34" s="43" t="s">
        <v>148</v>
      </c>
      <c r="F34" s="46">
        <v>350</v>
      </c>
      <c r="G34" s="47">
        <v>0.45</v>
      </c>
      <c r="H34" s="46">
        <v>192.50000000000003</v>
      </c>
      <c r="I34" s="57"/>
      <c r="J34" s="57"/>
      <c r="K34" s="57"/>
      <c r="L34" s="57"/>
      <c r="M34" s="57"/>
      <c r="N34" s="57"/>
      <c r="O34" s="57"/>
      <c r="P34" s="57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57"/>
      <c r="AD34" s="44"/>
      <c r="AE34" s="44"/>
      <c r="AF34" s="44"/>
      <c r="AG34" s="51">
        <f t="shared" si="2"/>
        <v>0</v>
      </c>
      <c r="AH34" s="52">
        <f t="shared" si="3"/>
        <v>0</v>
      </c>
      <c r="AI34" s="52">
        <f t="shared" si="4"/>
        <v>0</v>
      </c>
      <c r="AJ34" s="52">
        <f t="shared" si="5"/>
        <v>0</v>
      </c>
      <c r="AK34" s="53" t="str">
        <f t="shared" si="6"/>
        <v/>
      </c>
      <c r="AL34" s="54" t="str">
        <f t="shared" si="7"/>
        <v/>
      </c>
    </row>
    <row r="35" spans="1:38" s="55" customFormat="1" ht="20.399999999999999">
      <c r="A35" s="43">
        <v>2106294527</v>
      </c>
      <c r="B35" s="44" t="s">
        <v>149</v>
      </c>
      <c r="C35" s="45">
        <v>44935</v>
      </c>
      <c r="D35" s="43" t="s">
        <v>147</v>
      </c>
      <c r="E35" s="43" t="s">
        <v>145</v>
      </c>
      <c r="F35" s="46">
        <v>350</v>
      </c>
      <c r="G35" s="47">
        <v>0.45</v>
      </c>
      <c r="H35" s="46">
        <v>192.50000000000003</v>
      </c>
      <c r="I35" s="57"/>
      <c r="J35" s="57"/>
      <c r="K35" s="57"/>
      <c r="L35" s="57"/>
      <c r="M35" s="57"/>
      <c r="N35" s="57"/>
      <c r="O35" s="57"/>
      <c r="P35" s="57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57"/>
      <c r="AB35" s="44"/>
      <c r="AC35" s="57"/>
      <c r="AD35" s="44"/>
      <c r="AE35" s="44"/>
      <c r="AF35" s="44"/>
      <c r="AG35" s="51">
        <f t="shared" si="2"/>
        <v>0</v>
      </c>
      <c r="AH35" s="52">
        <f t="shared" si="3"/>
        <v>0</v>
      </c>
      <c r="AI35" s="52">
        <f t="shared" si="4"/>
        <v>0</v>
      </c>
      <c r="AJ35" s="52">
        <f t="shared" si="5"/>
        <v>0</v>
      </c>
      <c r="AK35" s="53" t="str">
        <f t="shared" si="6"/>
        <v/>
      </c>
      <c r="AL35" s="54" t="str">
        <f t="shared" si="7"/>
        <v/>
      </c>
    </row>
    <row r="36" spans="1:38" s="55" customFormat="1" ht="20.399999999999999">
      <c r="A36" s="43">
        <v>2104414527</v>
      </c>
      <c r="B36" s="44" t="s">
        <v>150</v>
      </c>
      <c r="C36" s="45">
        <v>44935</v>
      </c>
      <c r="D36" s="43" t="s">
        <v>147</v>
      </c>
      <c r="E36" s="43" t="s">
        <v>138</v>
      </c>
      <c r="F36" s="46">
        <v>350</v>
      </c>
      <c r="G36" s="47">
        <v>0.45</v>
      </c>
      <c r="H36" s="46">
        <v>192.50000000000003</v>
      </c>
      <c r="I36" s="57"/>
      <c r="J36" s="57"/>
      <c r="K36" s="57"/>
      <c r="L36" s="57"/>
      <c r="M36" s="57"/>
      <c r="N36" s="57"/>
      <c r="O36" s="57"/>
      <c r="P36" s="57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57"/>
      <c r="AB36" s="44"/>
      <c r="AC36" s="57"/>
      <c r="AD36" s="44"/>
      <c r="AE36" s="57"/>
      <c r="AF36" s="57"/>
      <c r="AG36" s="51">
        <f t="shared" si="2"/>
        <v>0</v>
      </c>
      <c r="AH36" s="52">
        <f t="shared" si="3"/>
        <v>0</v>
      </c>
      <c r="AI36" s="52">
        <f t="shared" si="4"/>
        <v>0</v>
      </c>
      <c r="AJ36" s="52">
        <f t="shared" si="5"/>
        <v>0</v>
      </c>
      <c r="AK36" s="53" t="str">
        <f t="shared" si="6"/>
        <v/>
      </c>
      <c r="AL36" s="54" t="str">
        <f t="shared" si="7"/>
        <v/>
      </c>
    </row>
    <row r="37" spans="1:38" s="55" customFormat="1" ht="20.399999999999999">
      <c r="A37" s="43">
        <v>2207216951</v>
      </c>
      <c r="B37" s="44" t="s">
        <v>151</v>
      </c>
      <c r="C37" s="45">
        <v>44935</v>
      </c>
      <c r="D37" s="43" t="s">
        <v>152</v>
      </c>
      <c r="E37" s="43" t="s">
        <v>130</v>
      </c>
      <c r="F37" s="46">
        <v>350</v>
      </c>
      <c r="G37" s="47">
        <v>0.45</v>
      </c>
      <c r="H37" s="46">
        <v>192.50000000000003</v>
      </c>
      <c r="I37" s="48"/>
      <c r="J37" s="49"/>
      <c r="K37" s="49"/>
      <c r="L37" s="49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49"/>
      <c r="Y37" s="49"/>
      <c r="Z37" s="49"/>
      <c r="AA37" s="49"/>
      <c r="AB37" s="49"/>
      <c r="AC37" s="49"/>
      <c r="AD37" s="49"/>
      <c r="AE37" s="49"/>
      <c r="AF37" s="49"/>
      <c r="AG37" s="51">
        <f t="shared" si="2"/>
        <v>0</v>
      </c>
      <c r="AH37" s="52">
        <f t="shared" si="3"/>
        <v>0</v>
      </c>
      <c r="AI37" s="52">
        <f t="shared" si="4"/>
        <v>0</v>
      </c>
      <c r="AJ37" s="52">
        <f t="shared" si="5"/>
        <v>0</v>
      </c>
      <c r="AK37" s="53" t="str">
        <f t="shared" si="6"/>
        <v/>
      </c>
      <c r="AL37" s="54" t="str">
        <f t="shared" si="7"/>
        <v/>
      </c>
    </row>
    <row r="38" spans="1:38" s="55" customFormat="1" ht="20.399999999999999">
      <c r="A38" s="43">
        <v>2207219768</v>
      </c>
      <c r="B38" s="44" t="s">
        <v>151</v>
      </c>
      <c r="C38" s="45">
        <v>44935</v>
      </c>
      <c r="D38" s="43" t="s">
        <v>153</v>
      </c>
      <c r="E38" s="43" t="s">
        <v>130</v>
      </c>
      <c r="F38" s="46">
        <v>350</v>
      </c>
      <c r="G38" s="47">
        <v>0.45</v>
      </c>
      <c r="H38" s="46">
        <v>192.50000000000003</v>
      </c>
      <c r="I38" s="48"/>
      <c r="J38" s="49"/>
      <c r="K38" s="49"/>
      <c r="L38" s="49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49"/>
      <c r="Y38" s="49"/>
      <c r="Z38" s="49"/>
      <c r="AA38" s="49"/>
      <c r="AB38" s="49"/>
      <c r="AC38" s="49"/>
      <c r="AD38" s="49"/>
      <c r="AE38" s="49"/>
      <c r="AF38" s="49"/>
      <c r="AG38" s="51">
        <f t="shared" si="2"/>
        <v>0</v>
      </c>
      <c r="AH38" s="52">
        <f t="shared" si="3"/>
        <v>0</v>
      </c>
      <c r="AI38" s="52">
        <f t="shared" si="4"/>
        <v>0</v>
      </c>
      <c r="AJ38" s="52">
        <f t="shared" si="5"/>
        <v>0</v>
      </c>
      <c r="AK38" s="53" t="str">
        <f t="shared" si="6"/>
        <v/>
      </c>
      <c r="AL38" s="54" t="str">
        <f t="shared" si="7"/>
        <v/>
      </c>
    </row>
    <row r="39" spans="1:38" s="55" customFormat="1" ht="20.399999999999999">
      <c r="A39" s="43">
        <v>2207229768</v>
      </c>
      <c r="B39" s="44" t="s">
        <v>154</v>
      </c>
      <c r="C39" s="45">
        <v>44935</v>
      </c>
      <c r="D39" s="43" t="s">
        <v>153</v>
      </c>
      <c r="E39" s="43" t="s">
        <v>130</v>
      </c>
      <c r="F39" s="46">
        <v>350</v>
      </c>
      <c r="G39" s="47">
        <v>0.45</v>
      </c>
      <c r="H39" s="46">
        <v>192.50000000000003</v>
      </c>
      <c r="I39" s="48"/>
      <c r="J39" s="49"/>
      <c r="K39" s="49"/>
      <c r="L39" s="49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49"/>
      <c r="Y39" s="49"/>
      <c r="Z39" s="49"/>
      <c r="AA39" s="49"/>
      <c r="AB39" s="49"/>
      <c r="AC39" s="49"/>
      <c r="AD39" s="49"/>
      <c r="AE39" s="49"/>
      <c r="AF39" s="49"/>
      <c r="AG39" s="51">
        <f t="shared" si="2"/>
        <v>0</v>
      </c>
      <c r="AH39" s="52">
        <f t="shared" si="3"/>
        <v>0</v>
      </c>
      <c r="AI39" s="52">
        <f t="shared" si="4"/>
        <v>0</v>
      </c>
      <c r="AJ39" s="52">
        <f t="shared" si="5"/>
        <v>0</v>
      </c>
      <c r="AK39" s="53" t="str">
        <f t="shared" si="6"/>
        <v/>
      </c>
      <c r="AL39" s="54" t="str">
        <f t="shared" si="7"/>
        <v/>
      </c>
    </row>
    <row r="40" spans="1:38" s="55" customFormat="1" ht="20.399999999999999">
      <c r="A40" s="43">
        <v>2106120485</v>
      </c>
      <c r="B40" s="44" t="s">
        <v>155</v>
      </c>
      <c r="C40" s="45">
        <v>45078</v>
      </c>
      <c r="D40" s="43" t="s">
        <v>156</v>
      </c>
      <c r="E40" s="43" t="s">
        <v>148</v>
      </c>
      <c r="F40" s="46">
        <v>350</v>
      </c>
      <c r="G40" s="47">
        <v>0.45</v>
      </c>
      <c r="H40" s="46">
        <v>192.50000000000003</v>
      </c>
      <c r="I40" s="57"/>
      <c r="J40" s="57"/>
      <c r="K40" s="57"/>
      <c r="L40" s="57"/>
      <c r="M40" s="57"/>
      <c r="N40" s="57"/>
      <c r="O40" s="57"/>
      <c r="P40" s="57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57"/>
      <c r="AD40" s="44"/>
      <c r="AE40" s="44"/>
      <c r="AF40" s="44"/>
      <c r="AG40" s="51">
        <f t="shared" si="2"/>
        <v>0</v>
      </c>
      <c r="AH40" s="52">
        <f t="shared" si="3"/>
        <v>0</v>
      </c>
      <c r="AI40" s="52">
        <f t="shared" si="4"/>
        <v>0</v>
      </c>
      <c r="AJ40" s="52">
        <f t="shared" si="5"/>
        <v>0</v>
      </c>
      <c r="AK40" s="53" t="str">
        <f>IFERROR((AJ40-AI40)/AJ40,"")</f>
        <v/>
      </c>
      <c r="AL40" s="54" t="str">
        <f>IF(AG40&gt;0,"Print","")</f>
        <v/>
      </c>
    </row>
    <row r="41" spans="1:38" s="55" customFormat="1" ht="20.399999999999999">
      <c r="A41" s="43">
        <v>2106130485</v>
      </c>
      <c r="B41" s="44" t="s">
        <v>157</v>
      </c>
      <c r="C41" s="45">
        <v>45078</v>
      </c>
      <c r="D41" s="43" t="s">
        <v>158</v>
      </c>
      <c r="E41" s="43" t="s">
        <v>148</v>
      </c>
      <c r="F41" s="46">
        <v>350</v>
      </c>
      <c r="G41" s="47">
        <v>0.45</v>
      </c>
      <c r="H41" s="46">
        <v>192.50000000000003</v>
      </c>
      <c r="I41" s="57"/>
      <c r="J41" s="57"/>
      <c r="K41" s="57"/>
      <c r="L41" s="57"/>
      <c r="M41" s="57"/>
      <c r="N41" s="57"/>
      <c r="O41" s="57"/>
      <c r="P41" s="57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57"/>
      <c r="AD41" s="44"/>
      <c r="AE41" s="44"/>
      <c r="AF41" s="84"/>
      <c r="AG41" s="51">
        <f t="shared" si="2"/>
        <v>0</v>
      </c>
      <c r="AH41" s="52">
        <f t="shared" si="3"/>
        <v>0</v>
      </c>
      <c r="AI41" s="52">
        <f t="shared" si="4"/>
        <v>0</v>
      </c>
      <c r="AJ41" s="52">
        <f t="shared" si="5"/>
        <v>0</v>
      </c>
      <c r="AK41" s="53" t="str">
        <f t="shared" si="6"/>
        <v/>
      </c>
      <c r="AL41" s="54" t="str">
        <f t="shared" si="7"/>
        <v/>
      </c>
    </row>
    <row r="42" spans="1:38" s="55" customFormat="1" ht="20.399999999999999">
      <c r="A42" s="43">
        <v>2106129525</v>
      </c>
      <c r="B42" s="44" t="s">
        <v>155</v>
      </c>
      <c r="C42" s="45">
        <v>44991</v>
      </c>
      <c r="D42" s="43" t="s">
        <v>159</v>
      </c>
      <c r="E42" s="43" t="s">
        <v>148</v>
      </c>
      <c r="F42" s="46">
        <v>350</v>
      </c>
      <c r="G42" s="47">
        <v>0.45</v>
      </c>
      <c r="H42" s="46">
        <v>192.50000000000003</v>
      </c>
      <c r="I42" s="57"/>
      <c r="J42" s="57"/>
      <c r="K42" s="57"/>
      <c r="L42" s="57"/>
      <c r="M42" s="57"/>
      <c r="N42" s="57"/>
      <c r="O42" s="57"/>
      <c r="P42" s="57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57"/>
      <c r="AD42" s="44"/>
      <c r="AE42" s="44"/>
      <c r="AF42" s="44"/>
      <c r="AG42" s="51">
        <f t="shared" si="2"/>
        <v>0</v>
      </c>
      <c r="AH42" s="52">
        <f t="shared" si="3"/>
        <v>0</v>
      </c>
      <c r="AI42" s="52">
        <f t="shared" si="4"/>
        <v>0</v>
      </c>
      <c r="AJ42" s="52">
        <f t="shared" si="5"/>
        <v>0</v>
      </c>
      <c r="AK42" s="53" t="str">
        <f t="shared" si="6"/>
        <v/>
      </c>
      <c r="AL42" s="54" t="str">
        <f t="shared" si="7"/>
        <v/>
      </c>
    </row>
    <row r="43" spans="1:38" s="55" customFormat="1" ht="20.399999999999999">
      <c r="A43" s="43">
        <v>2104080485</v>
      </c>
      <c r="B43" s="44" t="s">
        <v>160</v>
      </c>
      <c r="C43" s="45">
        <v>44991</v>
      </c>
      <c r="D43" s="43" t="s">
        <v>161</v>
      </c>
      <c r="E43" s="43" t="s">
        <v>148</v>
      </c>
      <c r="F43" s="46">
        <v>340</v>
      </c>
      <c r="G43" s="47">
        <v>0.45</v>
      </c>
      <c r="H43" s="46">
        <v>187.00000000000003</v>
      </c>
      <c r="I43" s="57"/>
      <c r="J43" s="57"/>
      <c r="K43" s="57"/>
      <c r="L43" s="57"/>
      <c r="M43" s="57"/>
      <c r="N43" s="57"/>
      <c r="O43" s="57"/>
      <c r="P43" s="57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57"/>
      <c r="AD43" s="44"/>
      <c r="AE43" s="44"/>
      <c r="AF43" s="44"/>
      <c r="AG43" s="51">
        <f t="shared" si="2"/>
        <v>0</v>
      </c>
      <c r="AH43" s="52">
        <f t="shared" si="3"/>
        <v>0</v>
      </c>
      <c r="AI43" s="52">
        <f t="shared" si="4"/>
        <v>0</v>
      </c>
      <c r="AJ43" s="52">
        <f t="shared" si="5"/>
        <v>0</v>
      </c>
      <c r="AK43" s="53" t="str">
        <f t="shared" si="6"/>
        <v/>
      </c>
      <c r="AL43" s="54" t="str">
        <f t="shared" si="7"/>
        <v/>
      </c>
    </row>
    <row r="44" spans="1:38" s="55" customFormat="1" ht="20.399999999999999">
      <c r="A44" s="43">
        <v>2204066974</v>
      </c>
      <c r="B44" s="44" t="s">
        <v>162</v>
      </c>
      <c r="C44" s="45">
        <v>44991</v>
      </c>
      <c r="D44" s="43" t="s">
        <v>142</v>
      </c>
      <c r="E44" s="43" t="s">
        <v>130</v>
      </c>
      <c r="F44" s="46">
        <v>340</v>
      </c>
      <c r="G44" s="47">
        <v>0.45</v>
      </c>
      <c r="H44" s="46">
        <v>187.00000000000003</v>
      </c>
      <c r="I44" s="48"/>
      <c r="J44" s="49"/>
      <c r="K44" s="49"/>
      <c r="L44" s="56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49"/>
      <c r="Y44" s="49"/>
      <c r="Z44" s="49"/>
      <c r="AA44" s="49"/>
      <c r="AB44" s="49"/>
      <c r="AC44" s="49"/>
      <c r="AD44" s="49"/>
      <c r="AE44" s="49"/>
      <c r="AF44" s="49"/>
      <c r="AG44" s="51">
        <f t="shared" si="2"/>
        <v>0</v>
      </c>
      <c r="AH44" s="52">
        <f t="shared" si="3"/>
        <v>0</v>
      </c>
      <c r="AI44" s="52">
        <f t="shared" si="4"/>
        <v>0</v>
      </c>
      <c r="AJ44" s="52">
        <f t="shared" si="5"/>
        <v>0</v>
      </c>
      <c r="AK44" s="53" t="str">
        <f t="shared" si="6"/>
        <v/>
      </c>
      <c r="AL44" s="54" t="str">
        <f t="shared" si="7"/>
        <v/>
      </c>
    </row>
    <row r="45" spans="1:38" s="55" customFormat="1" ht="20.399999999999999">
      <c r="A45" s="43">
        <v>2206689758</v>
      </c>
      <c r="B45" s="44" t="s">
        <v>163</v>
      </c>
      <c r="C45" s="45">
        <v>44935</v>
      </c>
      <c r="D45" s="43" t="s">
        <v>164</v>
      </c>
      <c r="E45" s="43" t="s">
        <v>130</v>
      </c>
      <c r="F45" s="46">
        <v>300</v>
      </c>
      <c r="G45" s="47">
        <v>0.45</v>
      </c>
      <c r="H45" s="46">
        <v>165</v>
      </c>
      <c r="I45" s="48"/>
      <c r="J45" s="49"/>
      <c r="K45" s="49"/>
      <c r="L45" s="56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49"/>
      <c r="Y45" s="49"/>
      <c r="Z45" s="49"/>
      <c r="AA45" s="49"/>
      <c r="AB45" s="49"/>
      <c r="AC45" s="49"/>
      <c r="AD45" s="49"/>
      <c r="AE45" s="49"/>
      <c r="AF45" s="49"/>
      <c r="AG45" s="51">
        <f t="shared" si="2"/>
        <v>0</v>
      </c>
      <c r="AH45" s="52">
        <f t="shared" si="3"/>
        <v>0</v>
      </c>
      <c r="AI45" s="52">
        <f t="shared" si="4"/>
        <v>0</v>
      </c>
      <c r="AJ45" s="52">
        <f t="shared" si="5"/>
        <v>0</v>
      </c>
      <c r="AK45" s="53" t="str">
        <f t="shared" si="6"/>
        <v/>
      </c>
      <c r="AL45" s="54" t="str">
        <f t="shared" si="7"/>
        <v/>
      </c>
    </row>
    <row r="46" spans="1:38" s="55" customFormat="1" ht="20.399999999999999">
      <c r="A46" s="43">
        <v>2206689781</v>
      </c>
      <c r="B46" s="44" t="s">
        <v>163</v>
      </c>
      <c r="C46" s="45">
        <v>44935</v>
      </c>
      <c r="D46" s="43" t="s">
        <v>165</v>
      </c>
      <c r="E46" s="43" t="s">
        <v>130</v>
      </c>
      <c r="F46" s="46">
        <v>300</v>
      </c>
      <c r="G46" s="47">
        <v>0.45</v>
      </c>
      <c r="H46" s="46">
        <v>165</v>
      </c>
      <c r="I46" s="48"/>
      <c r="J46" s="49"/>
      <c r="K46" s="49"/>
      <c r="L46" s="56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49"/>
      <c r="Y46" s="49"/>
      <c r="Z46" s="49"/>
      <c r="AA46" s="49"/>
      <c r="AB46" s="49"/>
      <c r="AC46" s="49"/>
      <c r="AD46" s="49"/>
      <c r="AE46" s="49"/>
      <c r="AF46" s="49"/>
      <c r="AG46" s="51">
        <f t="shared" si="2"/>
        <v>0</v>
      </c>
      <c r="AH46" s="52">
        <f t="shared" si="3"/>
        <v>0</v>
      </c>
      <c r="AI46" s="52">
        <f t="shared" si="4"/>
        <v>0</v>
      </c>
      <c r="AJ46" s="52">
        <f t="shared" si="5"/>
        <v>0</v>
      </c>
      <c r="AK46" s="53" t="str">
        <f t="shared" si="6"/>
        <v/>
      </c>
      <c r="AL46" s="54" t="str">
        <f t="shared" si="7"/>
        <v/>
      </c>
    </row>
    <row r="47" spans="1:38" s="55" customFormat="1" ht="20.399999999999999">
      <c r="A47" s="43">
        <v>2204609767</v>
      </c>
      <c r="B47" s="44" t="s">
        <v>166</v>
      </c>
      <c r="C47" s="45">
        <v>44935</v>
      </c>
      <c r="D47" s="43" t="s">
        <v>167</v>
      </c>
      <c r="E47" s="43" t="s">
        <v>130</v>
      </c>
      <c r="F47" s="46">
        <v>300</v>
      </c>
      <c r="G47" s="47">
        <v>0.45</v>
      </c>
      <c r="H47" s="46">
        <v>165</v>
      </c>
      <c r="I47" s="48"/>
      <c r="J47" s="49"/>
      <c r="K47" s="49"/>
      <c r="L47" s="56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49"/>
      <c r="Y47" s="49"/>
      <c r="Z47" s="49"/>
      <c r="AA47" s="49"/>
      <c r="AB47" s="49"/>
      <c r="AC47" s="49"/>
      <c r="AD47" s="49"/>
      <c r="AE47" s="49"/>
      <c r="AF47" s="49"/>
      <c r="AG47" s="51">
        <f t="shared" si="2"/>
        <v>0</v>
      </c>
      <c r="AH47" s="52">
        <f t="shared" si="3"/>
        <v>0</v>
      </c>
      <c r="AI47" s="52">
        <f t="shared" si="4"/>
        <v>0</v>
      </c>
      <c r="AJ47" s="52">
        <f t="shared" si="5"/>
        <v>0</v>
      </c>
      <c r="AK47" s="53" t="str">
        <f t="shared" si="6"/>
        <v/>
      </c>
      <c r="AL47" s="54" t="str">
        <f t="shared" si="7"/>
        <v/>
      </c>
    </row>
    <row r="48" spans="1:38" s="55" customFormat="1" ht="20.399999999999999">
      <c r="A48" s="43">
        <v>2107416903</v>
      </c>
      <c r="B48" s="44" t="s">
        <v>168</v>
      </c>
      <c r="C48" s="45">
        <v>44935</v>
      </c>
      <c r="D48" s="43" t="s">
        <v>169</v>
      </c>
      <c r="E48" s="43" t="s">
        <v>138</v>
      </c>
      <c r="F48" s="46">
        <v>340</v>
      </c>
      <c r="G48" s="47">
        <v>0.45</v>
      </c>
      <c r="H48" s="46">
        <v>187.00000000000003</v>
      </c>
      <c r="I48" s="48"/>
      <c r="J48" s="49"/>
      <c r="K48" s="49"/>
      <c r="L48" s="49"/>
      <c r="M48" s="49"/>
      <c r="N48" s="49"/>
      <c r="O48" s="49"/>
      <c r="P48" s="49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49"/>
      <c r="AB48" s="50"/>
      <c r="AC48" s="49"/>
      <c r="AD48" s="50"/>
      <c r="AE48" s="49"/>
      <c r="AF48" s="49"/>
      <c r="AG48" s="51">
        <f t="shared" si="2"/>
        <v>0</v>
      </c>
      <c r="AH48" s="52">
        <f t="shared" si="3"/>
        <v>0</v>
      </c>
      <c r="AI48" s="52">
        <f t="shared" si="4"/>
        <v>0</v>
      </c>
      <c r="AJ48" s="52">
        <f t="shared" si="5"/>
        <v>0</v>
      </c>
      <c r="AK48" s="53" t="str">
        <f t="shared" si="6"/>
        <v/>
      </c>
      <c r="AL48" s="54" t="str">
        <f t="shared" si="7"/>
        <v/>
      </c>
    </row>
    <row r="49" spans="1:38" s="55" customFormat="1" ht="20.399999999999999">
      <c r="A49" s="43">
        <v>2107419960</v>
      </c>
      <c r="B49" s="44" t="s">
        <v>168</v>
      </c>
      <c r="C49" s="45">
        <v>44991</v>
      </c>
      <c r="D49" s="43" t="s">
        <v>170</v>
      </c>
      <c r="E49" s="43" t="s">
        <v>138</v>
      </c>
      <c r="F49" s="46">
        <v>340</v>
      </c>
      <c r="G49" s="47">
        <v>0.45</v>
      </c>
      <c r="H49" s="46">
        <v>187.00000000000003</v>
      </c>
      <c r="I49" s="48"/>
      <c r="J49" s="49"/>
      <c r="K49" s="49"/>
      <c r="L49" s="49"/>
      <c r="M49" s="49"/>
      <c r="N49" s="49"/>
      <c r="O49" s="49"/>
      <c r="P49" s="49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49"/>
      <c r="AB49" s="50"/>
      <c r="AC49" s="49"/>
      <c r="AD49" s="50"/>
      <c r="AE49" s="49"/>
      <c r="AF49" s="49"/>
      <c r="AG49" s="51">
        <f t="shared" si="2"/>
        <v>0</v>
      </c>
      <c r="AH49" s="52">
        <f t="shared" si="3"/>
        <v>0</v>
      </c>
      <c r="AI49" s="52">
        <f t="shared" si="4"/>
        <v>0</v>
      </c>
      <c r="AJ49" s="52">
        <f t="shared" si="5"/>
        <v>0</v>
      </c>
      <c r="AK49" s="53" t="str">
        <f t="shared" si="6"/>
        <v/>
      </c>
      <c r="AL49" s="54" t="str">
        <f t="shared" si="7"/>
        <v/>
      </c>
    </row>
    <row r="50" spans="1:38" s="55" customFormat="1" ht="20.399999999999999">
      <c r="A50" s="43">
        <v>2207436951</v>
      </c>
      <c r="B50" s="44" t="s">
        <v>171</v>
      </c>
      <c r="C50" s="45">
        <v>44935</v>
      </c>
      <c r="D50" s="43" t="s">
        <v>152</v>
      </c>
      <c r="E50" s="43" t="s">
        <v>130</v>
      </c>
      <c r="F50" s="46">
        <v>340</v>
      </c>
      <c r="G50" s="47">
        <v>0.45</v>
      </c>
      <c r="H50" s="46">
        <v>187.00000000000003</v>
      </c>
      <c r="I50" s="48"/>
      <c r="J50" s="49"/>
      <c r="K50" s="49"/>
      <c r="L50" s="5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49"/>
      <c r="Y50" s="49"/>
      <c r="Z50" s="49"/>
      <c r="AA50" s="49"/>
      <c r="AB50" s="49"/>
      <c r="AC50" s="49"/>
      <c r="AD50" s="49"/>
      <c r="AE50" s="49"/>
      <c r="AF50" s="49"/>
      <c r="AG50" s="51">
        <f t="shared" si="2"/>
        <v>0</v>
      </c>
      <c r="AH50" s="52">
        <f t="shared" si="3"/>
        <v>0</v>
      </c>
      <c r="AI50" s="52">
        <f t="shared" si="4"/>
        <v>0</v>
      </c>
      <c r="AJ50" s="52">
        <f t="shared" si="5"/>
        <v>0</v>
      </c>
      <c r="AK50" s="53" t="str">
        <f t="shared" si="6"/>
        <v/>
      </c>
      <c r="AL50" s="54" t="str">
        <f t="shared" si="7"/>
        <v/>
      </c>
    </row>
    <row r="51" spans="1:38" s="55" customFormat="1" ht="20.399999999999999">
      <c r="A51" s="43">
        <v>2207439004</v>
      </c>
      <c r="B51" s="44" t="s">
        <v>171</v>
      </c>
      <c r="C51" s="45">
        <v>44991</v>
      </c>
      <c r="D51" s="43" t="s">
        <v>172</v>
      </c>
      <c r="E51" s="43" t="s">
        <v>130</v>
      </c>
      <c r="F51" s="46">
        <v>340</v>
      </c>
      <c r="G51" s="47">
        <v>0.45</v>
      </c>
      <c r="H51" s="46">
        <v>187.00000000000003</v>
      </c>
      <c r="I51" s="48"/>
      <c r="J51" s="49"/>
      <c r="K51" s="49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49"/>
      <c r="Y51" s="49"/>
      <c r="Z51" s="49"/>
      <c r="AA51" s="49"/>
      <c r="AB51" s="49"/>
      <c r="AC51" s="49"/>
      <c r="AD51" s="49"/>
      <c r="AE51" s="49"/>
      <c r="AF51" s="49"/>
      <c r="AG51" s="51">
        <f t="shared" si="2"/>
        <v>0</v>
      </c>
      <c r="AH51" s="52">
        <f t="shared" si="3"/>
        <v>0</v>
      </c>
      <c r="AI51" s="52">
        <f t="shared" si="4"/>
        <v>0</v>
      </c>
      <c r="AJ51" s="52">
        <f t="shared" si="5"/>
        <v>0</v>
      </c>
      <c r="AK51" s="53" t="str">
        <f t="shared" si="6"/>
        <v/>
      </c>
      <c r="AL51" s="54" t="str">
        <f t="shared" si="7"/>
        <v/>
      </c>
    </row>
    <row r="52" spans="1:38" s="55" customFormat="1" ht="20.399999999999999">
      <c r="A52" s="43">
        <v>2106160920</v>
      </c>
      <c r="B52" s="44" t="s">
        <v>173</v>
      </c>
      <c r="C52" s="45">
        <v>44935</v>
      </c>
      <c r="D52" s="43" t="s">
        <v>144</v>
      </c>
      <c r="E52" s="43" t="s">
        <v>108</v>
      </c>
      <c r="F52" s="46">
        <v>285</v>
      </c>
      <c r="G52" s="47">
        <v>0.45</v>
      </c>
      <c r="H52" s="46">
        <v>156.75</v>
      </c>
      <c r="I52" s="57"/>
      <c r="J52" s="57"/>
      <c r="K52" s="57"/>
      <c r="L52" s="57"/>
      <c r="M52" s="57"/>
      <c r="N52" s="57"/>
      <c r="O52" s="57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57"/>
      <c r="AB52" s="44"/>
      <c r="AC52" s="57"/>
      <c r="AD52" s="44"/>
      <c r="AE52" s="57"/>
      <c r="AF52" s="57"/>
      <c r="AG52" s="51">
        <f t="shared" si="2"/>
        <v>0</v>
      </c>
      <c r="AH52" s="52">
        <f t="shared" si="3"/>
        <v>0</v>
      </c>
      <c r="AI52" s="52">
        <f t="shared" si="4"/>
        <v>0</v>
      </c>
      <c r="AJ52" s="52">
        <f t="shared" si="5"/>
        <v>0</v>
      </c>
      <c r="AK52" s="53" t="str">
        <f t="shared" si="6"/>
        <v/>
      </c>
      <c r="AL52" s="54" t="str">
        <f t="shared" si="7"/>
        <v/>
      </c>
    </row>
    <row r="53" spans="1:38" s="55" customFormat="1" ht="20.399999999999999">
      <c r="A53" s="43">
        <v>2106169746</v>
      </c>
      <c r="B53" s="44" t="s">
        <v>173</v>
      </c>
      <c r="C53" s="45">
        <v>44935</v>
      </c>
      <c r="D53" s="43" t="s">
        <v>174</v>
      </c>
      <c r="E53" s="43" t="s">
        <v>108</v>
      </c>
      <c r="F53" s="46">
        <v>285</v>
      </c>
      <c r="G53" s="47">
        <v>0.45</v>
      </c>
      <c r="H53" s="46">
        <v>156.75</v>
      </c>
      <c r="I53" s="57"/>
      <c r="J53" s="57"/>
      <c r="K53" s="57"/>
      <c r="L53" s="57"/>
      <c r="M53" s="57"/>
      <c r="N53" s="57"/>
      <c r="O53" s="57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57"/>
      <c r="AB53" s="44"/>
      <c r="AC53" s="57"/>
      <c r="AD53" s="44"/>
      <c r="AE53" s="57"/>
      <c r="AF53" s="57"/>
      <c r="AG53" s="51">
        <f t="shared" si="2"/>
        <v>0</v>
      </c>
      <c r="AH53" s="52">
        <f t="shared" si="3"/>
        <v>0</v>
      </c>
      <c r="AI53" s="52">
        <f t="shared" si="4"/>
        <v>0</v>
      </c>
      <c r="AJ53" s="52">
        <f t="shared" si="5"/>
        <v>0</v>
      </c>
      <c r="AK53" s="53" t="str">
        <f t="shared" si="6"/>
        <v/>
      </c>
      <c r="AL53" s="54" t="str">
        <f t="shared" si="7"/>
        <v/>
      </c>
    </row>
    <row r="54" spans="1:38" s="55" customFormat="1" ht="20.399999999999999">
      <c r="A54" s="43">
        <v>2206129743</v>
      </c>
      <c r="B54" s="44" t="s">
        <v>175</v>
      </c>
      <c r="C54" s="45">
        <v>44935</v>
      </c>
      <c r="D54" s="43" t="s">
        <v>176</v>
      </c>
      <c r="E54" s="43" t="s">
        <v>130</v>
      </c>
      <c r="F54" s="46">
        <v>285</v>
      </c>
      <c r="G54" s="47">
        <v>0.45</v>
      </c>
      <c r="H54" s="46">
        <v>156.75</v>
      </c>
      <c r="I54" s="48"/>
      <c r="J54" s="49"/>
      <c r="K54" s="49"/>
      <c r="L54" s="56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49"/>
      <c r="Y54" s="49"/>
      <c r="Z54" s="49"/>
      <c r="AA54" s="49"/>
      <c r="AB54" s="49"/>
      <c r="AC54" s="49"/>
      <c r="AD54" s="49"/>
      <c r="AE54" s="49"/>
      <c r="AF54" s="49"/>
      <c r="AG54" s="51">
        <f t="shared" si="2"/>
        <v>0</v>
      </c>
      <c r="AH54" s="52">
        <f t="shared" si="3"/>
        <v>0</v>
      </c>
      <c r="AI54" s="52">
        <f t="shared" si="4"/>
        <v>0</v>
      </c>
      <c r="AJ54" s="52">
        <f t="shared" si="5"/>
        <v>0</v>
      </c>
      <c r="AK54" s="53" t="str">
        <f t="shared" si="6"/>
        <v/>
      </c>
      <c r="AL54" s="54" t="str">
        <f t="shared" si="7"/>
        <v/>
      </c>
    </row>
    <row r="55" spans="1:38" s="55" customFormat="1" ht="20.399999999999999">
      <c r="A55" s="43">
        <v>2107609702</v>
      </c>
      <c r="B55" s="44" t="s">
        <v>177</v>
      </c>
      <c r="C55" s="45">
        <v>44935</v>
      </c>
      <c r="D55" s="43" t="s">
        <v>178</v>
      </c>
      <c r="E55" s="43" t="s">
        <v>138</v>
      </c>
      <c r="F55" s="46">
        <v>265</v>
      </c>
      <c r="G55" s="47">
        <v>0.45</v>
      </c>
      <c r="H55" s="46">
        <v>145.75</v>
      </c>
      <c r="I55" s="48"/>
      <c r="J55" s="49"/>
      <c r="K55" s="49"/>
      <c r="L55" s="49"/>
      <c r="M55" s="49"/>
      <c r="N55" s="49"/>
      <c r="O55" s="49"/>
      <c r="P55" s="49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49"/>
      <c r="AB55" s="50"/>
      <c r="AC55" s="49"/>
      <c r="AD55" s="50"/>
      <c r="AE55" s="49"/>
      <c r="AF55" s="49"/>
      <c r="AG55" s="51">
        <f t="shared" si="2"/>
        <v>0</v>
      </c>
      <c r="AH55" s="52">
        <f t="shared" si="3"/>
        <v>0</v>
      </c>
      <c r="AI55" s="52">
        <f t="shared" si="4"/>
        <v>0</v>
      </c>
      <c r="AJ55" s="52">
        <f t="shared" si="5"/>
        <v>0</v>
      </c>
      <c r="AK55" s="53" t="str">
        <f t="shared" si="6"/>
        <v/>
      </c>
      <c r="AL55" s="54" t="str">
        <f t="shared" si="7"/>
        <v/>
      </c>
    </row>
    <row r="56" spans="1:38" s="55" customFormat="1" ht="20.399999999999999">
      <c r="A56" s="43">
        <v>2107619702</v>
      </c>
      <c r="B56" s="44" t="s">
        <v>179</v>
      </c>
      <c r="C56" s="45">
        <v>44935</v>
      </c>
      <c r="D56" s="43" t="s">
        <v>178</v>
      </c>
      <c r="E56" s="43" t="s">
        <v>138</v>
      </c>
      <c r="F56" s="46">
        <v>265</v>
      </c>
      <c r="G56" s="47">
        <v>0.45</v>
      </c>
      <c r="H56" s="46">
        <v>145.75</v>
      </c>
      <c r="I56" s="48"/>
      <c r="J56" s="49"/>
      <c r="K56" s="49"/>
      <c r="L56" s="49"/>
      <c r="M56" s="49"/>
      <c r="N56" s="49"/>
      <c r="O56" s="49"/>
      <c r="P56" s="49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49"/>
      <c r="AB56" s="50"/>
      <c r="AC56" s="49"/>
      <c r="AD56" s="50"/>
      <c r="AE56" s="49"/>
      <c r="AF56" s="49"/>
      <c r="AG56" s="51">
        <f t="shared" si="2"/>
        <v>0</v>
      </c>
      <c r="AH56" s="52">
        <f t="shared" si="3"/>
        <v>0</v>
      </c>
      <c r="AI56" s="52">
        <f t="shared" si="4"/>
        <v>0</v>
      </c>
      <c r="AJ56" s="52">
        <f t="shared" si="5"/>
        <v>0</v>
      </c>
      <c r="AK56" s="53" t="str">
        <f t="shared" si="6"/>
        <v/>
      </c>
      <c r="AL56" s="54" t="str">
        <f t="shared" si="7"/>
        <v/>
      </c>
    </row>
    <row r="57" spans="1:38" s="55" customFormat="1" ht="20.399999999999999">
      <c r="A57" s="43">
        <v>2107609778</v>
      </c>
      <c r="B57" s="44" t="s">
        <v>177</v>
      </c>
      <c r="C57" s="45">
        <v>44935</v>
      </c>
      <c r="D57" s="43" t="s">
        <v>180</v>
      </c>
      <c r="E57" s="43" t="s">
        <v>138</v>
      </c>
      <c r="F57" s="46">
        <v>265</v>
      </c>
      <c r="G57" s="47">
        <v>0.45</v>
      </c>
      <c r="H57" s="46">
        <v>145.75</v>
      </c>
      <c r="I57" s="48"/>
      <c r="J57" s="49"/>
      <c r="K57" s="49"/>
      <c r="L57" s="49"/>
      <c r="M57" s="49"/>
      <c r="N57" s="49"/>
      <c r="O57" s="49"/>
      <c r="P57" s="49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49"/>
      <c r="AB57" s="50"/>
      <c r="AC57" s="49"/>
      <c r="AD57" s="50"/>
      <c r="AE57" s="49"/>
      <c r="AF57" s="49"/>
      <c r="AG57" s="51">
        <f t="shared" si="2"/>
        <v>0</v>
      </c>
      <c r="AH57" s="52">
        <f t="shared" si="3"/>
        <v>0</v>
      </c>
      <c r="AI57" s="52">
        <f t="shared" si="4"/>
        <v>0</v>
      </c>
      <c r="AJ57" s="52">
        <f t="shared" si="5"/>
        <v>0</v>
      </c>
      <c r="AK57" s="53" t="str">
        <f t="shared" si="6"/>
        <v/>
      </c>
      <c r="AL57" s="54" t="str">
        <f t="shared" si="7"/>
        <v/>
      </c>
    </row>
    <row r="58" spans="1:38" s="55" customFormat="1" ht="20.399999999999999">
      <c r="A58" s="43">
        <v>2207646909</v>
      </c>
      <c r="B58" s="44" t="s">
        <v>181</v>
      </c>
      <c r="C58" s="45">
        <v>44935</v>
      </c>
      <c r="D58" s="43" t="s">
        <v>182</v>
      </c>
      <c r="E58" s="43" t="s">
        <v>130</v>
      </c>
      <c r="F58" s="46">
        <v>265</v>
      </c>
      <c r="G58" s="47">
        <v>0.45</v>
      </c>
      <c r="H58" s="46">
        <v>145.75</v>
      </c>
      <c r="I58" s="48"/>
      <c r="J58" s="49"/>
      <c r="K58" s="49"/>
      <c r="L58" s="56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49"/>
      <c r="Y58" s="49"/>
      <c r="Z58" s="49"/>
      <c r="AA58" s="49"/>
      <c r="AB58" s="49"/>
      <c r="AC58" s="49"/>
      <c r="AD58" s="49"/>
      <c r="AE58" s="49"/>
      <c r="AF58" s="49"/>
      <c r="AG58" s="51">
        <f t="shared" si="2"/>
        <v>0</v>
      </c>
      <c r="AH58" s="52">
        <f t="shared" si="3"/>
        <v>0</v>
      </c>
      <c r="AI58" s="52">
        <f t="shared" si="4"/>
        <v>0</v>
      </c>
      <c r="AJ58" s="52">
        <f t="shared" si="5"/>
        <v>0</v>
      </c>
      <c r="AK58" s="53" t="str">
        <f t="shared" si="6"/>
        <v/>
      </c>
      <c r="AL58" s="54" t="str">
        <f t="shared" si="7"/>
        <v/>
      </c>
    </row>
    <row r="59" spans="1:38" s="55" customFormat="1" ht="20.399999999999999">
      <c r="A59" s="43">
        <v>2207644558</v>
      </c>
      <c r="B59" s="44" t="s">
        <v>181</v>
      </c>
      <c r="C59" s="45">
        <v>44935</v>
      </c>
      <c r="D59" s="43" t="s">
        <v>183</v>
      </c>
      <c r="E59" s="43" t="s">
        <v>130</v>
      </c>
      <c r="F59" s="46">
        <v>265</v>
      </c>
      <c r="G59" s="47">
        <v>0.45</v>
      </c>
      <c r="H59" s="46">
        <v>145.75</v>
      </c>
      <c r="I59" s="48"/>
      <c r="J59" s="49"/>
      <c r="K59" s="49"/>
      <c r="L59" s="56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49"/>
      <c r="Y59" s="49"/>
      <c r="Z59" s="49"/>
      <c r="AA59" s="49"/>
      <c r="AB59" s="49"/>
      <c r="AC59" s="49"/>
      <c r="AD59" s="49"/>
      <c r="AE59" s="49"/>
      <c r="AF59" s="49"/>
      <c r="AG59" s="51">
        <f t="shared" si="2"/>
        <v>0</v>
      </c>
      <c r="AH59" s="52">
        <f t="shared" si="3"/>
        <v>0</v>
      </c>
      <c r="AI59" s="52">
        <f t="shared" si="4"/>
        <v>0</v>
      </c>
      <c r="AJ59" s="52">
        <f t="shared" si="5"/>
        <v>0</v>
      </c>
      <c r="AK59" s="53" t="str">
        <f t="shared" si="6"/>
        <v/>
      </c>
      <c r="AL59" s="54" t="str">
        <f t="shared" si="7"/>
        <v/>
      </c>
    </row>
    <row r="60" spans="1:38" s="55" customFormat="1" ht="20.399999999999999">
      <c r="A60" s="43">
        <v>2100977402</v>
      </c>
      <c r="B60" s="44" t="s">
        <v>184</v>
      </c>
      <c r="C60" s="45">
        <v>44805</v>
      </c>
      <c r="D60" s="43" t="s">
        <v>185</v>
      </c>
      <c r="E60" s="43" t="s">
        <v>138</v>
      </c>
      <c r="F60" s="46">
        <v>235</v>
      </c>
      <c r="G60" s="47">
        <v>0.45</v>
      </c>
      <c r="H60" s="46">
        <v>129.25</v>
      </c>
      <c r="I60" s="48"/>
      <c r="J60" s="49"/>
      <c r="K60" s="49"/>
      <c r="L60" s="49"/>
      <c r="M60" s="49"/>
      <c r="N60" s="49"/>
      <c r="O60" s="49"/>
      <c r="P60" s="49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49"/>
      <c r="AB60" s="50"/>
      <c r="AC60" s="49"/>
      <c r="AD60" s="50"/>
      <c r="AE60" s="49"/>
      <c r="AF60" s="49"/>
      <c r="AG60" s="51">
        <f t="shared" si="2"/>
        <v>0</v>
      </c>
      <c r="AH60" s="52">
        <f t="shared" si="3"/>
        <v>0</v>
      </c>
      <c r="AI60" s="52">
        <f t="shared" si="4"/>
        <v>0</v>
      </c>
      <c r="AJ60" s="52">
        <f t="shared" si="5"/>
        <v>0</v>
      </c>
      <c r="AK60" s="53" t="str">
        <f t="shared" si="6"/>
        <v/>
      </c>
      <c r="AL60" s="54" t="str">
        <f t="shared" si="7"/>
        <v/>
      </c>
    </row>
    <row r="61" spans="1:38" s="55" customFormat="1" ht="20.399999999999999">
      <c r="A61" s="43">
        <v>2100977935</v>
      </c>
      <c r="B61" s="44" t="s">
        <v>184</v>
      </c>
      <c r="C61" s="45">
        <v>44805</v>
      </c>
      <c r="D61" s="43" t="s">
        <v>119</v>
      </c>
      <c r="E61" s="43" t="s">
        <v>138</v>
      </c>
      <c r="F61" s="46">
        <v>235</v>
      </c>
      <c r="G61" s="47">
        <v>0.45</v>
      </c>
      <c r="H61" s="46">
        <v>129.25</v>
      </c>
      <c r="I61" s="48"/>
      <c r="J61" s="49"/>
      <c r="K61" s="49"/>
      <c r="L61" s="49"/>
      <c r="M61" s="49"/>
      <c r="N61" s="49"/>
      <c r="O61" s="49"/>
      <c r="P61" s="49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49"/>
      <c r="AB61" s="50"/>
      <c r="AC61" s="49"/>
      <c r="AD61" s="50"/>
      <c r="AE61" s="49"/>
      <c r="AF61" s="49"/>
      <c r="AG61" s="51">
        <f t="shared" si="2"/>
        <v>0</v>
      </c>
      <c r="AH61" s="52">
        <f t="shared" si="3"/>
        <v>0</v>
      </c>
      <c r="AI61" s="52">
        <f t="shared" si="4"/>
        <v>0</v>
      </c>
      <c r="AJ61" s="52">
        <f t="shared" si="5"/>
        <v>0</v>
      </c>
      <c r="AK61" s="53" t="str">
        <f t="shared" si="6"/>
        <v/>
      </c>
      <c r="AL61" s="54" t="str">
        <f t="shared" si="7"/>
        <v/>
      </c>
    </row>
    <row r="62" spans="1:38" s="55" customFormat="1" ht="20.399999999999999">
      <c r="A62" s="43">
        <v>2200939752</v>
      </c>
      <c r="B62" s="44" t="s">
        <v>186</v>
      </c>
      <c r="C62" s="45">
        <v>44805</v>
      </c>
      <c r="D62" s="43" t="s">
        <v>187</v>
      </c>
      <c r="E62" s="43" t="s">
        <v>111</v>
      </c>
      <c r="F62" s="46">
        <v>235</v>
      </c>
      <c r="G62" s="47">
        <v>0.45</v>
      </c>
      <c r="H62" s="46">
        <v>129.25</v>
      </c>
      <c r="I62" s="48"/>
      <c r="J62" s="49"/>
      <c r="K62" s="49"/>
      <c r="L62" s="49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49"/>
      <c r="Y62" s="49"/>
      <c r="Z62" s="49"/>
      <c r="AA62" s="49"/>
      <c r="AB62" s="49"/>
      <c r="AC62" s="49"/>
      <c r="AD62" s="49"/>
      <c r="AE62" s="49"/>
      <c r="AF62" s="49"/>
      <c r="AG62" s="51">
        <f t="shared" si="2"/>
        <v>0</v>
      </c>
      <c r="AH62" s="52">
        <f t="shared" si="3"/>
        <v>0</v>
      </c>
      <c r="AI62" s="52">
        <f t="shared" si="4"/>
        <v>0</v>
      </c>
      <c r="AJ62" s="52">
        <f t="shared" si="5"/>
        <v>0</v>
      </c>
      <c r="AK62" s="53" t="str">
        <f t="shared" si="6"/>
        <v/>
      </c>
      <c r="AL62" s="54" t="str">
        <f t="shared" si="7"/>
        <v/>
      </c>
    </row>
    <row r="63" spans="1:38" s="55" customFormat="1" ht="20.399999999999999">
      <c r="A63" s="43">
        <v>2200937570</v>
      </c>
      <c r="B63" s="44" t="s">
        <v>186</v>
      </c>
      <c r="C63" s="45">
        <v>44805</v>
      </c>
      <c r="D63" s="43" t="s">
        <v>188</v>
      </c>
      <c r="E63" s="43" t="s">
        <v>111</v>
      </c>
      <c r="F63" s="46">
        <v>235</v>
      </c>
      <c r="G63" s="47">
        <v>0.45</v>
      </c>
      <c r="H63" s="46">
        <v>129.25</v>
      </c>
      <c r="I63" s="48"/>
      <c r="J63" s="49"/>
      <c r="K63" s="49"/>
      <c r="L63" s="49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49"/>
      <c r="Y63" s="49"/>
      <c r="Z63" s="49"/>
      <c r="AA63" s="49"/>
      <c r="AB63" s="49"/>
      <c r="AC63" s="49"/>
      <c r="AD63" s="49"/>
      <c r="AE63" s="49"/>
      <c r="AF63" s="49"/>
      <c r="AG63" s="51">
        <f t="shared" si="2"/>
        <v>0</v>
      </c>
      <c r="AH63" s="52">
        <f t="shared" si="3"/>
        <v>0</v>
      </c>
      <c r="AI63" s="52">
        <f t="shared" si="4"/>
        <v>0</v>
      </c>
      <c r="AJ63" s="52">
        <f t="shared" si="5"/>
        <v>0</v>
      </c>
      <c r="AK63" s="53" t="str">
        <f t="shared" si="6"/>
        <v/>
      </c>
      <c r="AL63" s="54" t="str">
        <f t="shared" si="7"/>
        <v/>
      </c>
    </row>
    <row r="64" spans="1:38" s="55" customFormat="1" ht="20.399999999999999">
      <c r="A64" s="43">
        <v>2100657945</v>
      </c>
      <c r="B64" s="44" t="s">
        <v>189</v>
      </c>
      <c r="C64" s="45">
        <v>45019</v>
      </c>
      <c r="D64" s="43" t="s">
        <v>190</v>
      </c>
      <c r="E64" s="43" t="s">
        <v>138</v>
      </c>
      <c r="F64" s="46">
        <v>250</v>
      </c>
      <c r="G64" s="47">
        <v>0.45</v>
      </c>
      <c r="H64" s="46">
        <v>137.5</v>
      </c>
      <c r="I64" s="48"/>
      <c r="J64" s="49"/>
      <c r="K64" s="49"/>
      <c r="L64" s="49"/>
      <c r="M64" s="49"/>
      <c r="N64" s="49"/>
      <c r="O64" s="49"/>
      <c r="P64" s="49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49"/>
      <c r="AB64" s="50"/>
      <c r="AC64" s="49"/>
      <c r="AD64" s="50"/>
      <c r="AE64" s="49"/>
      <c r="AF64" s="49"/>
      <c r="AG64" s="51">
        <f t="shared" si="2"/>
        <v>0</v>
      </c>
      <c r="AH64" s="52">
        <f t="shared" si="3"/>
        <v>0</v>
      </c>
      <c r="AI64" s="52">
        <f t="shared" si="4"/>
        <v>0</v>
      </c>
      <c r="AJ64" s="52">
        <f t="shared" si="5"/>
        <v>0</v>
      </c>
      <c r="AK64" s="53" t="str">
        <f t="shared" si="6"/>
        <v/>
      </c>
      <c r="AL64" s="54" t="str">
        <f t="shared" si="7"/>
        <v/>
      </c>
    </row>
    <row r="65" spans="1:38" s="55" customFormat="1" ht="20.399999999999999">
      <c r="A65" s="43">
        <v>2100659720</v>
      </c>
      <c r="B65" s="44" t="s">
        <v>189</v>
      </c>
      <c r="C65" s="45">
        <v>45019</v>
      </c>
      <c r="D65" s="43" t="s">
        <v>191</v>
      </c>
      <c r="E65" s="43" t="s">
        <v>138</v>
      </c>
      <c r="F65" s="46">
        <v>250</v>
      </c>
      <c r="G65" s="47">
        <v>0.45</v>
      </c>
      <c r="H65" s="46">
        <v>137.5</v>
      </c>
      <c r="I65" s="48"/>
      <c r="J65" s="49"/>
      <c r="K65" s="49"/>
      <c r="L65" s="49"/>
      <c r="M65" s="49"/>
      <c r="N65" s="49"/>
      <c r="O65" s="49"/>
      <c r="P65" s="49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49"/>
      <c r="AB65" s="50"/>
      <c r="AC65" s="49"/>
      <c r="AD65" s="50"/>
      <c r="AE65" s="49"/>
      <c r="AF65" s="49"/>
      <c r="AG65" s="51">
        <f t="shared" si="2"/>
        <v>0</v>
      </c>
      <c r="AH65" s="52">
        <f t="shared" si="3"/>
        <v>0</v>
      </c>
      <c r="AI65" s="52">
        <f t="shared" si="4"/>
        <v>0</v>
      </c>
      <c r="AJ65" s="52">
        <f t="shared" si="5"/>
        <v>0</v>
      </c>
      <c r="AK65" s="53" t="str">
        <f t="shared" si="6"/>
        <v/>
      </c>
      <c r="AL65" s="54" t="str">
        <f t="shared" si="7"/>
        <v/>
      </c>
    </row>
    <row r="66" spans="1:38" s="55" customFormat="1" ht="20.399999999999999">
      <c r="A66" s="43">
        <v>2200659776</v>
      </c>
      <c r="B66" s="44" t="s">
        <v>192</v>
      </c>
      <c r="C66" s="45">
        <v>45019</v>
      </c>
      <c r="D66" s="43" t="s">
        <v>193</v>
      </c>
      <c r="E66" s="43" t="s">
        <v>130</v>
      </c>
      <c r="F66" s="46">
        <v>250</v>
      </c>
      <c r="G66" s="47">
        <v>0.45</v>
      </c>
      <c r="H66" s="46">
        <v>137.5</v>
      </c>
      <c r="I66" s="48"/>
      <c r="J66" s="49"/>
      <c r="K66" s="49"/>
      <c r="L66" s="56"/>
      <c r="M66" s="56"/>
      <c r="N66" s="56"/>
      <c r="O66" s="56"/>
      <c r="P66" s="56"/>
      <c r="Q66" s="50"/>
      <c r="R66" s="50"/>
      <c r="S66" s="50"/>
      <c r="T66" s="50"/>
      <c r="U66" s="50"/>
      <c r="V66" s="50"/>
      <c r="W66" s="50"/>
      <c r="X66" s="49"/>
      <c r="Y66" s="49"/>
      <c r="Z66" s="49"/>
      <c r="AA66" s="49"/>
      <c r="AB66" s="49"/>
      <c r="AC66" s="49"/>
      <c r="AD66" s="50"/>
      <c r="AE66" s="49"/>
      <c r="AF66" s="49"/>
      <c r="AG66" s="51">
        <f t="shared" si="2"/>
        <v>0</v>
      </c>
      <c r="AH66" s="52">
        <f t="shared" si="3"/>
        <v>0</v>
      </c>
      <c r="AI66" s="52">
        <f t="shared" si="4"/>
        <v>0</v>
      </c>
      <c r="AJ66" s="52">
        <f t="shared" si="5"/>
        <v>0</v>
      </c>
      <c r="AK66" s="53" t="str">
        <f t="shared" si="6"/>
        <v/>
      </c>
      <c r="AL66" s="54" t="str">
        <f t="shared" si="7"/>
        <v/>
      </c>
    </row>
    <row r="67" spans="1:38" s="55" customFormat="1" ht="20.399999999999999">
      <c r="A67" s="43">
        <v>2200659931</v>
      </c>
      <c r="B67" s="44" t="s">
        <v>192</v>
      </c>
      <c r="C67" s="45">
        <v>45019</v>
      </c>
      <c r="D67" s="43" t="s">
        <v>194</v>
      </c>
      <c r="E67" s="43" t="s">
        <v>130</v>
      </c>
      <c r="F67" s="46">
        <v>250</v>
      </c>
      <c r="G67" s="47">
        <v>0.45</v>
      </c>
      <c r="H67" s="46">
        <v>137.5</v>
      </c>
      <c r="I67" s="48"/>
      <c r="J67" s="49"/>
      <c r="K67" s="49"/>
      <c r="L67" s="56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49"/>
      <c r="Y67" s="49"/>
      <c r="Z67" s="49"/>
      <c r="AA67" s="49"/>
      <c r="AB67" s="49"/>
      <c r="AC67" s="49"/>
      <c r="AD67" s="49"/>
      <c r="AE67" s="49"/>
      <c r="AF67" s="49"/>
      <c r="AG67" s="51">
        <f t="shared" si="2"/>
        <v>0</v>
      </c>
      <c r="AH67" s="52">
        <f t="shared" si="3"/>
        <v>0</v>
      </c>
      <c r="AI67" s="52">
        <f t="shared" si="4"/>
        <v>0</v>
      </c>
      <c r="AJ67" s="52">
        <f t="shared" si="5"/>
        <v>0</v>
      </c>
      <c r="AK67" s="53" t="str">
        <f t="shared" si="6"/>
        <v/>
      </c>
      <c r="AL67" s="54" t="str">
        <f t="shared" si="7"/>
        <v/>
      </c>
    </row>
    <row r="68" spans="1:38" s="55" customFormat="1" ht="20.399999999999999">
      <c r="A68" s="43">
        <v>3109456702</v>
      </c>
      <c r="B68" s="44" t="s">
        <v>195</v>
      </c>
      <c r="C68" s="45">
        <v>44935</v>
      </c>
      <c r="D68" s="43" t="s">
        <v>196</v>
      </c>
      <c r="E68" s="43" t="s">
        <v>197</v>
      </c>
      <c r="F68" s="46">
        <v>255</v>
      </c>
      <c r="G68" s="47">
        <v>0.45</v>
      </c>
      <c r="H68" s="46">
        <v>140.25</v>
      </c>
      <c r="I68" s="57"/>
      <c r="J68" s="57"/>
      <c r="K68" s="57"/>
      <c r="L68" s="57"/>
      <c r="M68" s="57"/>
      <c r="N68" s="57"/>
      <c r="O68" s="57"/>
      <c r="P68" s="57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57"/>
      <c r="AB68" s="44"/>
      <c r="AC68" s="57"/>
      <c r="AD68" s="44"/>
      <c r="AE68" s="44"/>
      <c r="AF68" s="57"/>
      <c r="AG68" s="51">
        <f t="shared" si="2"/>
        <v>0</v>
      </c>
      <c r="AH68" s="52">
        <f t="shared" si="3"/>
        <v>0</v>
      </c>
      <c r="AI68" s="52">
        <f t="shared" si="4"/>
        <v>0</v>
      </c>
      <c r="AJ68" s="52">
        <f t="shared" si="5"/>
        <v>0</v>
      </c>
      <c r="AK68" s="53" t="str">
        <f t="shared" si="6"/>
        <v/>
      </c>
      <c r="AL68" s="54" t="str">
        <f t="shared" si="7"/>
        <v/>
      </c>
    </row>
    <row r="69" spans="1:38" s="55" customFormat="1" ht="20.399999999999999">
      <c r="A69" s="43">
        <v>3109459948</v>
      </c>
      <c r="B69" s="44" t="s">
        <v>195</v>
      </c>
      <c r="C69" s="45">
        <v>44935</v>
      </c>
      <c r="D69" s="43" t="s">
        <v>198</v>
      </c>
      <c r="E69" s="43" t="s">
        <v>197</v>
      </c>
      <c r="F69" s="46">
        <v>255</v>
      </c>
      <c r="G69" s="47">
        <v>0.45</v>
      </c>
      <c r="H69" s="46">
        <v>140.25</v>
      </c>
      <c r="I69" s="57"/>
      <c r="J69" s="57"/>
      <c r="K69" s="57"/>
      <c r="L69" s="57"/>
      <c r="M69" s="57"/>
      <c r="N69" s="57"/>
      <c r="O69" s="57"/>
      <c r="P69" s="57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57"/>
      <c r="AB69" s="44"/>
      <c r="AC69" s="57"/>
      <c r="AD69" s="44"/>
      <c r="AE69" s="44"/>
      <c r="AF69" s="57"/>
      <c r="AG69" s="51">
        <f t="shared" si="2"/>
        <v>0</v>
      </c>
      <c r="AH69" s="52">
        <f t="shared" si="3"/>
        <v>0</v>
      </c>
      <c r="AI69" s="52">
        <f t="shared" si="4"/>
        <v>0</v>
      </c>
      <c r="AJ69" s="52">
        <f t="shared" si="5"/>
        <v>0</v>
      </c>
      <c r="AK69" s="53" t="str">
        <f t="shared" si="6"/>
        <v/>
      </c>
      <c r="AL69" s="54" t="str">
        <f t="shared" si="7"/>
        <v/>
      </c>
    </row>
    <row r="70" spans="1:38" s="55" customFormat="1" ht="20.399999999999999">
      <c r="A70" s="43">
        <v>3109457898</v>
      </c>
      <c r="B70" s="44" t="s">
        <v>195</v>
      </c>
      <c r="C70" s="45">
        <v>44935</v>
      </c>
      <c r="D70" s="43" t="s">
        <v>199</v>
      </c>
      <c r="E70" s="43" t="s">
        <v>197</v>
      </c>
      <c r="F70" s="46">
        <v>255</v>
      </c>
      <c r="G70" s="47">
        <v>0.45</v>
      </c>
      <c r="H70" s="46">
        <v>140.25</v>
      </c>
      <c r="I70" s="57"/>
      <c r="J70" s="57"/>
      <c r="K70" s="57"/>
      <c r="L70" s="57"/>
      <c r="M70" s="57"/>
      <c r="N70" s="57"/>
      <c r="O70" s="57"/>
      <c r="P70" s="57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57"/>
      <c r="AB70" s="44"/>
      <c r="AC70" s="57"/>
      <c r="AD70" s="44"/>
      <c r="AE70" s="44"/>
      <c r="AF70" s="57"/>
      <c r="AG70" s="51">
        <f t="shared" si="2"/>
        <v>0</v>
      </c>
      <c r="AH70" s="52">
        <f t="shared" si="3"/>
        <v>0</v>
      </c>
      <c r="AI70" s="52">
        <f t="shared" si="4"/>
        <v>0</v>
      </c>
      <c r="AJ70" s="52">
        <f t="shared" si="5"/>
        <v>0</v>
      </c>
      <c r="AK70" s="53" t="str">
        <f t="shared" si="6"/>
        <v/>
      </c>
      <c r="AL70" s="54" t="str">
        <f t="shared" si="7"/>
        <v/>
      </c>
    </row>
    <row r="71" spans="1:38" s="55" customFormat="1" ht="20.399999999999999">
      <c r="A71" s="43">
        <v>3109459780</v>
      </c>
      <c r="B71" s="44" t="s">
        <v>195</v>
      </c>
      <c r="C71" s="45">
        <v>44935</v>
      </c>
      <c r="D71" s="43" t="s">
        <v>200</v>
      </c>
      <c r="E71" s="43" t="s">
        <v>197</v>
      </c>
      <c r="F71" s="46">
        <v>255</v>
      </c>
      <c r="G71" s="47">
        <v>0.45</v>
      </c>
      <c r="H71" s="46">
        <v>140.25</v>
      </c>
      <c r="I71" s="57"/>
      <c r="J71" s="57"/>
      <c r="K71" s="57"/>
      <c r="L71" s="57"/>
      <c r="M71" s="57"/>
      <c r="N71" s="57"/>
      <c r="O71" s="57"/>
      <c r="P71" s="57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57"/>
      <c r="AB71" s="44"/>
      <c r="AC71" s="57"/>
      <c r="AD71" s="44"/>
      <c r="AE71" s="44"/>
      <c r="AF71" s="57"/>
      <c r="AG71" s="51">
        <f t="shared" si="2"/>
        <v>0</v>
      </c>
      <c r="AH71" s="52">
        <f t="shared" si="3"/>
        <v>0</v>
      </c>
      <c r="AI71" s="52">
        <f t="shared" si="4"/>
        <v>0</v>
      </c>
      <c r="AJ71" s="52">
        <f t="shared" si="5"/>
        <v>0</v>
      </c>
      <c r="AK71" s="53" t="str">
        <f t="shared" si="6"/>
        <v/>
      </c>
      <c r="AL71" s="54" t="str">
        <f t="shared" si="7"/>
        <v/>
      </c>
    </row>
    <row r="72" spans="1:38" s="55" customFormat="1" ht="20.399999999999999">
      <c r="A72" s="43">
        <v>3109450724</v>
      </c>
      <c r="B72" s="44" t="s">
        <v>195</v>
      </c>
      <c r="C72" s="45">
        <v>44935</v>
      </c>
      <c r="D72" s="43" t="s">
        <v>201</v>
      </c>
      <c r="E72" s="43" t="s">
        <v>197</v>
      </c>
      <c r="F72" s="46">
        <v>255</v>
      </c>
      <c r="G72" s="47">
        <v>0.45</v>
      </c>
      <c r="H72" s="46">
        <v>140.25</v>
      </c>
      <c r="I72" s="57"/>
      <c r="J72" s="57"/>
      <c r="K72" s="57"/>
      <c r="L72" s="57"/>
      <c r="M72" s="57"/>
      <c r="N72" s="57"/>
      <c r="O72" s="57"/>
      <c r="P72" s="57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57"/>
      <c r="AB72" s="44"/>
      <c r="AC72" s="57"/>
      <c r="AD72" s="44"/>
      <c r="AE72" s="44"/>
      <c r="AF72" s="57"/>
      <c r="AG72" s="51">
        <f t="shared" si="2"/>
        <v>0</v>
      </c>
      <c r="AH72" s="52">
        <f t="shared" si="3"/>
        <v>0</v>
      </c>
      <c r="AI72" s="52">
        <f t="shared" si="4"/>
        <v>0</v>
      </c>
      <c r="AJ72" s="52">
        <f t="shared" si="5"/>
        <v>0</v>
      </c>
      <c r="AK72" s="53" t="str">
        <f t="shared" si="6"/>
        <v/>
      </c>
      <c r="AL72" s="54" t="str">
        <f t="shared" si="7"/>
        <v/>
      </c>
    </row>
    <row r="73" spans="1:38" s="55" customFormat="1" ht="20.399999999999999">
      <c r="A73" s="43">
        <v>3109454554</v>
      </c>
      <c r="B73" s="44" t="s">
        <v>202</v>
      </c>
      <c r="C73" s="45">
        <v>44935</v>
      </c>
      <c r="D73" s="43" t="s">
        <v>203</v>
      </c>
      <c r="E73" s="43" t="s">
        <v>148</v>
      </c>
      <c r="F73" s="46">
        <v>255</v>
      </c>
      <c r="G73" s="47">
        <v>0.45</v>
      </c>
      <c r="H73" s="46">
        <v>140.25</v>
      </c>
      <c r="I73" s="57"/>
      <c r="J73" s="57"/>
      <c r="K73" s="57"/>
      <c r="L73" s="57"/>
      <c r="M73" s="57"/>
      <c r="N73" s="57"/>
      <c r="O73" s="57"/>
      <c r="P73" s="57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57"/>
      <c r="AD73" s="44"/>
      <c r="AE73" s="44"/>
      <c r="AF73" s="44"/>
      <c r="AG73" s="51">
        <f t="shared" si="2"/>
        <v>0</v>
      </c>
      <c r="AH73" s="52">
        <f t="shared" si="3"/>
        <v>0</v>
      </c>
      <c r="AI73" s="52">
        <f t="shared" si="4"/>
        <v>0</v>
      </c>
      <c r="AJ73" s="52">
        <f t="shared" si="5"/>
        <v>0</v>
      </c>
      <c r="AK73" s="53" t="str">
        <f t="shared" ref="AK73:AK136" si="8">IFERROR((AJ73-AI73)/AJ73,"")</f>
        <v/>
      </c>
      <c r="AL73" s="54" t="str">
        <f t="shared" ref="AL73:AL136" si="9">IF(AG73&gt;0,"Print","")</f>
        <v/>
      </c>
    </row>
    <row r="74" spans="1:38" s="55" customFormat="1" ht="20.399999999999999">
      <c r="A74" s="43" t="s">
        <v>204</v>
      </c>
      <c r="B74" s="44" t="s">
        <v>205</v>
      </c>
      <c r="C74" s="45">
        <v>44935</v>
      </c>
      <c r="D74" s="43" t="s">
        <v>203</v>
      </c>
      <c r="E74" s="43" t="s">
        <v>206</v>
      </c>
      <c r="F74" s="46">
        <v>255</v>
      </c>
      <c r="G74" s="47">
        <v>0.45</v>
      </c>
      <c r="H74" s="46">
        <v>140.25</v>
      </c>
      <c r="I74" s="57"/>
      <c r="J74" s="57"/>
      <c r="K74" s="57"/>
      <c r="L74" s="57"/>
      <c r="M74" s="57"/>
      <c r="N74" s="57"/>
      <c r="O74" s="57"/>
      <c r="P74" s="57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57"/>
      <c r="AD74" s="44"/>
      <c r="AE74" s="44"/>
      <c r="AF74" s="57"/>
      <c r="AG74" s="51">
        <f t="shared" ref="AG74:AG137" si="10">SUM(I74:AF74)</f>
        <v>0</v>
      </c>
      <c r="AH74" s="52">
        <f t="shared" ref="AH74:AH137" si="11">AG74*H74</f>
        <v>0</v>
      </c>
      <c r="AI74" s="52">
        <f t="shared" ref="AI74:AI137" si="12">AH74*(1-$K$5)</f>
        <v>0</v>
      </c>
      <c r="AJ74" s="52">
        <f t="shared" ref="AJ74:AJ137" si="13">AG74*F74</f>
        <v>0</v>
      </c>
      <c r="AK74" s="53" t="str">
        <f t="shared" si="8"/>
        <v/>
      </c>
      <c r="AL74" s="54" t="str">
        <f t="shared" si="9"/>
        <v/>
      </c>
    </row>
    <row r="75" spans="1:38" s="55" customFormat="1" ht="20.399999999999999">
      <c r="A75" s="43">
        <v>3109684554</v>
      </c>
      <c r="B75" s="44" t="s">
        <v>207</v>
      </c>
      <c r="C75" s="45">
        <v>44935</v>
      </c>
      <c r="D75" s="43" t="s">
        <v>203</v>
      </c>
      <c r="E75" s="43" t="s">
        <v>208</v>
      </c>
      <c r="F75" s="46">
        <v>255</v>
      </c>
      <c r="G75" s="47">
        <v>0.45</v>
      </c>
      <c r="H75" s="46">
        <v>140.25</v>
      </c>
      <c r="I75" s="57"/>
      <c r="J75" s="57"/>
      <c r="K75" s="57"/>
      <c r="L75" s="57"/>
      <c r="M75" s="57"/>
      <c r="N75" s="57"/>
      <c r="O75" s="57"/>
      <c r="P75" s="57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57"/>
      <c r="AB75" s="44"/>
      <c r="AC75" s="57"/>
      <c r="AD75" s="44"/>
      <c r="AE75" s="44"/>
      <c r="AF75" s="44"/>
      <c r="AG75" s="51">
        <f t="shared" si="10"/>
        <v>0</v>
      </c>
      <c r="AH75" s="52">
        <f t="shared" si="11"/>
        <v>0</v>
      </c>
      <c r="AI75" s="52">
        <f t="shared" si="12"/>
        <v>0</v>
      </c>
      <c r="AJ75" s="52">
        <f t="shared" si="13"/>
        <v>0</v>
      </c>
      <c r="AK75" s="53" t="str">
        <f t="shared" si="8"/>
        <v/>
      </c>
      <c r="AL75" s="54" t="str">
        <f t="shared" si="9"/>
        <v/>
      </c>
    </row>
    <row r="76" spans="1:38" s="55" customFormat="1" ht="20.399999999999999">
      <c r="A76" s="43">
        <v>3109450954</v>
      </c>
      <c r="B76" s="44" t="s">
        <v>195</v>
      </c>
      <c r="C76" s="45">
        <v>44935</v>
      </c>
      <c r="D76" s="43" t="s">
        <v>209</v>
      </c>
      <c r="E76" s="43" t="s">
        <v>206</v>
      </c>
      <c r="F76" s="46">
        <v>255</v>
      </c>
      <c r="G76" s="47">
        <v>0.45</v>
      </c>
      <c r="H76" s="46">
        <v>140.25</v>
      </c>
      <c r="I76" s="57"/>
      <c r="J76" s="57"/>
      <c r="K76" s="57"/>
      <c r="L76" s="57"/>
      <c r="M76" s="57"/>
      <c r="N76" s="57"/>
      <c r="O76" s="57"/>
      <c r="P76" s="57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57"/>
      <c r="AD76" s="44"/>
      <c r="AE76" s="44"/>
      <c r="AF76" s="57"/>
      <c r="AG76" s="51">
        <f t="shared" si="10"/>
        <v>0</v>
      </c>
      <c r="AH76" s="52">
        <f t="shared" si="11"/>
        <v>0</v>
      </c>
      <c r="AI76" s="52">
        <f t="shared" si="12"/>
        <v>0</v>
      </c>
      <c r="AJ76" s="52">
        <f t="shared" si="13"/>
        <v>0</v>
      </c>
      <c r="AK76" s="53" t="str">
        <f t="shared" si="8"/>
        <v/>
      </c>
      <c r="AL76" s="54" t="str">
        <f t="shared" si="9"/>
        <v/>
      </c>
    </row>
    <row r="77" spans="1:38" s="55" customFormat="1" ht="20.399999999999999">
      <c r="A77" s="43">
        <v>3109680954</v>
      </c>
      <c r="B77" s="44" t="s">
        <v>207</v>
      </c>
      <c r="C77" s="45">
        <v>44935</v>
      </c>
      <c r="D77" s="43" t="s">
        <v>209</v>
      </c>
      <c r="E77" s="43" t="s">
        <v>138</v>
      </c>
      <c r="F77" s="46">
        <v>255</v>
      </c>
      <c r="G77" s="47">
        <v>0.45</v>
      </c>
      <c r="H77" s="46">
        <v>140.25</v>
      </c>
      <c r="I77" s="57"/>
      <c r="J77" s="57"/>
      <c r="K77" s="57"/>
      <c r="L77" s="57"/>
      <c r="M77" s="57"/>
      <c r="N77" s="57"/>
      <c r="O77" s="57"/>
      <c r="P77" s="57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57"/>
      <c r="AB77" s="44"/>
      <c r="AC77" s="57"/>
      <c r="AD77" s="44"/>
      <c r="AE77" s="57"/>
      <c r="AF77" s="57"/>
      <c r="AG77" s="51">
        <f t="shared" si="10"/>
        <v>0</v>
      </c>
      <c r="AH77" s="52">
        <f t="shared" si="11"/>
        <v>0</v>
      </c>
      <c r="AI77" s="52">
        <f t="shared" si="12"/>
        <v>0</v>
      </c>
      <c r="AJ77" s="52">
        <f t="shared" si="13"/>
        <v>0</v>
      </c>
      <c r="AK77" s="53" t="str">
        <f t="shared" si="8"/>
        <v/>
      </c>
      <c r="AL77" s="54" t="str">
        <f t="shared" si="9"/>
        <v/>
      </c>
    </row>
    <row r="78" spans="1:38" s="55" customFormat="1" ht="20.399999999999999">
      <c r="A78" s="43">
        <v>3109450998</v>
      </c>
      <c r="B78" s="44" t="s">
        <v>195</v>
      </c>
      <c r="C78" s="45">
        <v>44935</v>
      </c>
      <c r="D78" s="43" t="s">
        <v>210</v>
      </c>
      <c r="E78" s="43" t="s">
        <v>148</v>
      </c>
      <c r="F78" s="46">
        <v>255</v>
      </c>
      <c r="G78" s="47">
        <v>0.45</v>
      </c>
      <c r="H78" s="46">
        <v>140.25</v>
      </c>
      <c r="I78" s="57"/>
      <c r="J78" s="57"/>
      <c r="K78" s="57"/>
      <c r="L78" s="57"/>
      <c r="M78" s="57"/>
      <c r="N78" s="57"/>
      <c r="O78" s="57"/>
      <c r="P78" s="57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57"/>
      <c r="AD78" s="44"/>
      <c r="AE78" s="44"/>
      <c r="AF78" s="44"/>
      <c r="AG78" s="51">
        <f t="shared" si="10"/>
        <v>0</v>
      </c>
      <c r="AH78" s="52">
        <f t="shared" si="11"/>
        <v>0</v>
      </c>
      <c r="AI78" s="52">
        <f t="shared" si="12"/>
        <v>0</v>
      </c>
      <c r="AJ78" s="52">
        <f t="shared" si="13"/>
        <v>0</v>
      </c>
      <c r="AK78" s="53" t="str">
        <f t="shared" si="8"/>
        <v/>
      </c>
      <c r="AL78" s="54" t="str">
        <f t="shared" si="9"/>
        <v/>
      </c>
    </row>
    <row r="79" spans="1:38" s="55" customFormat="1" ht="20.399999999999999">
      <c r="A79" s="43">
        <v>3109430998</v>
      </c>
      <c r="B79" s="44" t="s">
        <v>205</v>
      </c>
      <c r="C79" s="45">
        <v>44935</v>
      </c>
      <c r="D79" s="43" t="s">
        <v>210</v>
      </c>
      <c r="E79" s="43" t="s">
        <v>197</v>
      </c>
      <c r="F79" s="46">
        <v>255</v>
      </c>
      <c r="G79" s="47">
        <v>0.45</v>
      </c>
      <c r="H79" s="46">
        <v>140.25</v>
      </c>
      <c r="I79" s="57"/>
      <c r="J79" s="57"/>
      <c r="K79" s="57"/>
      <c r="L79" s="57"/>
      <c r="M79" s="57"/>
      <c r="N79" s="57"/>
      <c r="O79" s="57"/>
      <c r="P79" s="57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57"/>
      <c r="AD79" s="44"/>
      <c r="AE79" s="44"/>
      <c r="AF79" s="57"/>
      <c r="AG79" s="51">
        <f t="shared" si="10"/>
        <v>0</v>
      </c>
      <c r="AH79" s="52">
        <f t="shared" si="11"/>
        <v>0</v>
      </c>
      <c r="AI79" s="52">
        <f t="shared" si="12"/>
        <v>0</v>
      </c>
      <c r="AJ79" s="52">
        <f t="shared" si="13"/>
        <v>0</v>
      </c>
      <c r="AK79" s="53" t="str">
        <f t="shared" si="8"/>
        <v/>
      </c>
      <c r="AL79" s="54" t="str">
        <f t="shared" si="9"/>
        <v/>
      </c>
    </row>
    <row r="80" spans="1:38" s="55" customFormat="1" ht="20.399999999999999">
      <c r="A80" s="43">
        <v>3109680998</v>
      </c>
      <c r="B80" s="44" t="s">
        <v>207</v>
      </c>
      <c r="C80" s="45">
        <v>44935</v>
      </c>
      <c r="D80" s="43" t="s">
        <v>210</v>
      </c>
      <c r="E80" s="43" t="s">
        <v>197</v>
      </c>
      <c r="F80" s="46">
        <v>255</v>
      </c>
      <c r="G80" s="47">
        <v>0.45</v>
      </c>
      <c r="H80" s="46">
        <v>140.25</v>
      </c>
      <c r="I80" s="57"/>
      <c r="J80" s="57"/>
      <c r="K80" s="57"/>
      <c r="L80" s="57"/>
      <c r="M80" s="57"/>
      <c r="N80" s="57"/>
      <c r="O80" s="57"/>
      <c r="P80" s="57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57"/>
      <c r="AD80" s="44"/>
      <c r="AE80" s="44"/>
      <c r="AF80" s="57"/>
      <c r="AG80" s="51">
        <f t="shared" si="10"/>
        <v>0</v>
      </c>
      <c r="AH80" s="52">
        <f t="shared" si="11"/>
        <v>0</v>
      </c>
      <c r="AI80" s="52">
        <f t="shared" si="12"/>
        <v>0</v>
      </c>
      <c r="AJ80" s="52">
        <f t="shared" si="13"/>
        <v>0</v>
      </c>
      <c r="AK80" s="53" t="str">
        <f t="shared" si="8"/>
        <v/>
      </c>
      <c r="AL80" s="54" t="str">
        <f t="shared" si="9"/>
        <v/>
      </c>
    </row>
    <row r="81" spans="1:38" s="55" customFormat="1" ht="20.399999999999999">
      <c r="A81" s="43">
        <v>3109450442</v>
      </c>
      <c r="B81" s="44" t="s">
        <v>195</v>
      </c>
      <c r="C81" s="45">
        <v>44935</v>
      </c>
      <c r="D81" s="43" t="s">
        <v>211</v>
      </c>
      <c r="E81" s="43" t="s">
        <v>197</v>
      </c>
      <c r="F81" s="46">
        <v>255</v>
      </c>
      <c r="G81" s="47">
        <v>0.45</v>
      </c>
      <c r="H81" s="46">
        <v>140.25</v>
      </c>
      <c r="I81" s="57"/>
      <c r="J81" s="57"/>
      <c r="K81" s="57"/>
      <c r="L81" s="57"/>
      <c r="M81" s="57"/>
      <c r="N81" s="57"/>
      <c r="O81" s="57"/>
      <c r="P81" s="57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57"/>
      <c r="AD81" s="44"/>
      <c r="AE81" s="44"/>
      <c r="AF81" s="57"/>
      <c r="AG81" s="51">
        <f t="shared" si="10"/>
        <v>0</v>
      </c>
      <c r="AH81" s="52">
        <f t="shared" si="11"/>
        <v>0</v>
      </c>
      <c r="AI81" s="52">
        <f t="shared" si="12"/>
        <v>0</v>
      </c>
      <c r="AJ81" s="52">
        <f t="shared" si="13"/>
        <v>0</v>
      </c>
      <c r="AK81" s="53" t="str">
        <f t="shared" si="8"/>
        <v/>
      </c>
      <c r="AL81" s="54" t="str">
        <f t="shared" si="9"/>
        <v/>
      </c>
    </row>
    <row r="82" spans="1:38" s="55" customFormat="1" ht="20.399999999999999">
      <c r="A82" s="43">
        <v>3109680442</v>
      </c>
      <c r="B82" s="44" t="s">
        <v>207</v>
      </c>
      <c r="C82" s="45">
        <v>44935</v>
      </c>
      <c r="D82" s="43" t="s">
        <v>211</v>
      </c>
      <c r="E82" s="43" t="s">
        <v>197</v>
      </c>
      <c r="F82" s="46">
        <v>255</v>
      </c>
      <c r="G82" s="47">
        <v>0.45</v>
      </c>
      <c r="H82" s="46">
        <v>140.25</v>
      </c>
      <c r="I82" s="57"/>
      <c r="J82" s="57"/>
      <c r="K82" s="57"/>
      <c r="L82" s="57"/>
      <c r="M82" s="57"/>
      <c r="N82" s="57"/>
      <c r="O82" s="57"/>
      <c r="P82" s="57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57"/>
      <c r="AD82" s="44"/>
      <c r="AE82" s="44"/>
      <c r="AF82" s="57"/>
      <c r="AG82" s="51">
        <f t="shared" si="10"/>
        <v>0</v>
      </c>
      <c r="AH82" s="52">
        <f t="shared" si="11"/>
        <v>0</v>
      </c>
      <c r="AI82" s="52">
        <f t="shared" si="12"/>
        <v>0</v>
      </c>
      <c r="AJ82" s="52">
        <f t="shared" si="13"/>
        <v>0</v>
      </c>
      <c r="AK82" s="53" t="str">
        <f t="shared" si="8"/>
        <v/>
      </c>
      <c r="AL82" s="54" t="str">
        <f t="shared" si="9"/>
        <v/>
      </c>
    </row>
    <row r="83" spans="1:38" s="55" customFormat="1" ht="20.399999999999999">
      <c r="A83" s="43">
        <v>3109450997</v>
      </c>
      <c r="B83" s="44" t="s">
        <v>195</v>
      </c>
      <c r="C83" s="45">
        <v>44935</v>
      </c>
      <c r="D83" s="43" t="s">
        <v>212</v>
      </c>
      <c r="E83" s="43" t="s">
        <v>197</v>
      </c>
      <c r="F83" s="46">
        <v>255</v>
      </c>
      <c r="G83" s="47">
        <v>0.45</v>
      </c>
      <c r="H83" s="46">
        <v>140.25</v>
      </c>
      <c r="I83" s="57"/>
      <c r="J83" s="57"/>
      <c r="K83" s="57"/>
      <c r="L83" s="57"/>
      <c r="M83" s="57"/>
      <c r="N83" s="57"/>
      <c r="O83" s="57"/>
      <c r="P83" s="57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57"/>
      <c r="AD83" s="44"/>
      <c r="AE83" s="44"/>
      <c r="AF83" s="57"/>
      <c r="AG83" s="51">
        <f t="shared" si="10"/>
        <v>0</v>
      </c>
      <c r="AH83" s="52">
        <f t="shared" si="11"/>
        <v>0</v>
      </c>
      <c r="AI83" s="52">
        <f t="shared" si="12"/>
        <v>0</v>
      </c>
      <c r="AJ83" s="52">
        <f t="shared" si="13"/>
        <v>0</v>
      </c>
      <c r="AK83" s="53" t="str">
        <f t="shared" si="8"/>
        <v/>
      </c>
      <c r="AL83" s="54" t="str">
        <f t="shared" si="9"/>
        <v/>
      </c>
    </row>
    <row r="84" spans="1:38" s="55" customFormat="1" ht="20.399999999999999">
      <c r="A84" s="43">
        <v>3209459629</v>
      </c>
      <c r="B84" s="44" t="s">
        <v>213</v>
      </c>
      <c r="C84" s="45">
        <v>44991</v>
      </c>
      <c r="D84" s="43" t="s">
        <v>214</v>
      </c>
      <c r="E84" s="43" t="s">
        <v>56</v>
      </c>
      <c r="F84" s="46">
        <v>255</v>
      </c>
      <c r="G84" s="47">
        <v>0.45</v>
      </c>
      <c r="H84" s="46">
        <v>140.25</v>
      </c>
      <c r="I84" s="57"/>
      <c r="J84" s="57"/>
      <c r="K84" s="57"/>
      <c r="L84" s="57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57"/>
      <c r="Z84" s="57"/>
      <c r="AA84" s="57"/>
      <c r="AB84" s="57"/>
      <c r="AC84" s="57"/>
      <c r="AD84" s="57"/>
      <c r="AE84" s="57"/>
      <c r="AF84" s="57"/>
      <c r="AG84" s="51">
        <f t="shared" si="10"/>
        <v>0</v>
      </c>
      <c r="AH84" s="52">
        <f t="shared" si="11"/>
        <v>0</v>
      </c>
      <c r="AI84" s="52">
        <f t="shared" si="12"/>
        <v>0</v>
      </c>
      <c r="AJ84" s="52">
        <f t="shared" si="13"/>
        <v>0</v>
      </c>
      <c r="AK84" s="53" t="str">
        <f t="shared" si="8"/>
        <v/>
      </c>
      <c r="AL84" s="54" t="str">
        <f t="shared" si="9"/>
        <v/>
      </c>
    </row>
    <row r="85" spans="1:38" s="55" customFormat="1" ht="20.399999999999999">
      <c r="A85" s="43">
        <v>3209455534</v>
      </c>
      <c r="B85" s="44" t="s">
        <v>213</v>
      </c>
      <c r="C85" s="45">
        <v>44991</v>
      </c>
      <c r="D85" s="43" t="s">
        <v>215</v>
      </c>
      <c r="E85" s="43" t="s">
        <v>56</v>
      </c>
      <c r="F85" s="46">
        <v>255</v>
      </c>
      <c r="G85" s="47">
        <v>0.45</v>
      </c>
      <c r="H85" s="46">
        <v>140.25</v>
      </c>
      <c r="I85" s="57"/>
      <c r="J85" s="57"/>
      <c r="K85" s="57"/>
      <c r="L85" s="57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57"/>
      <c r="Z85" s="57"/>
      <c r="AA85" s="57"/>
      <c r="AB85" s="57"/>
      <c r="AC85" s="57"/>
      <c r="AD85" s="57"/>
      <c r="AE85" s="57"/>
      <c r="AF85" s="57"/>
      <c r="AG85" s="51">
        <f t="shared" si="10"/>
        <v>0</v>
      </c>
      <c r="AH85" s="52">
        <f t="shared" si="11"/>
        <v>0</v>
      </c>
      <c r="AI85" s="52">
        <f t="shared" si="12"/>
        <v>0</v>
      </c>
      <c r="AJ85" s="52">
        <f t="shared" si="13"/>
        <v>0</v>
      </c>
      <c r="AK85" s="53" t="str">
        <f t="shared" si="8"/>
        <v/>
      </c>
      <c r="AL85" s="54" t="str">
        <f t="shared" si="9"/>
        <v/>
      </c>
    </row>
    <row r="86" spans="1:38" s="55" customFormat="1" ht="20.399999999999999">
      <c r="A86" s="43">
        <v>3209454317</v>
      </c>
      <c r="B86" s="44" t="s">
        <v>213</v>
      </c>
      <c r="C86" s="45">
        <v>44991</v>
      </c>
      <c r="D86" s="43" t="s">
        <v>216</v>
      </c>
      <c r="E86" s="43" t="s">
        <v>56</v>
      </c>
      <c r="F86" s="46">
        <v>255</v>
      </c>
      <c r="G86" s="47">
        <v>0.45</v>
      </c>
      <c r="H86" s="46">
        <v>140.25</v>
      </c>
      <c r="I86" s="57"/>
      <c r="J86" s="57"/>
      <c r="K86" s="57"/>
      <c r="L86" s="57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57"/>
      <c r="Z86" s="57"/>
      <c r="AA86" s="57"/>
      <c r="AB86" s="57"/>
      <c r="AC86" s="57"/>
      <c r="AD86" s="57"/>
      <c r="AE86" s="57"/>
      <c r="AF86" s="57"/>
      <c r="AG86" s="51">
        <f t="shared" si="10"/>
        <v>0</v>
      </c>
      <c r="AH86" s="52">
        <f t="shared" si="11"/>
        <v>0</v>
      </c>
      <c r="AI86" s="52">
        <f t="shared" si="12"/>
        <v>0</v>
      </c>
      <c r="AJ86" s="52">
        <f t="shared" si="13"/>
        <v>0</v>
      </c>
      <c r="AK86" s="53" t="str">
        <f t="shared" si="8"/>
        <v/>
      </c>
      <c r="AL86" s="54" t="str">
        <f t="shared" si="9"/>
        <v/>
      </c>
    </row>
    <row r="87" spans="1:38" s="55" customFormat="1" ht="20.399999999999999">
      <c r="A87" s="43">
        <v>3209450619</v>
      </c>
      <c r="B87" s="44" t="s">
        <v>217</v>
      </c>
      <c r="C87" s="45">
        <v>44991</v>
      </c>
      <c r="D87" s="43" t="s">
        <v>218</v>
      </c>
      <c r="E87" s="43" t="s">
        <v>219</v>
      </c>
      <c r="F87" s="46">
        <v>255</v>
      </c>
      <c r="G87" s="47">
        <v>0.45</v>
      </c>
      <c r="H87" s="46">
        <v>140.25</v>
      </c>
      <c r="I87" s="57"/>
      <c r="J87" s="57"/>
      <c r="K87" s="84"/>
      <c r="L87" s="8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57"/>
      <c r="AB87" s="57"/>
      <c r="AC87" s="57"/>
      <c r="AD87" s="57"/>
      <c r="AE87" s="57"/>
      <c r="AF87" s="57"/>
      <c r="AG87" s="51">
        <f t="shared" si="10"/>
        <v>0</v>
      </c>
      <c r="AH87" s="52">
        <f t="shared" si="11"/>
        <v>0</v>
      </c>
      <c r="AI87" s="52">
        <f t="shared" si="12"/>
        <v>0</v>
      </c>
      <c r="AJ87" s="52">
        <f t="shared" si="13"/>
        <v>0</v>
      </c>
      <c r="AK87" s="53" t="str">
        <f t="shared" si="8"/>
        <v/>
      </c>
      <c r="AL87" s="54" t="str">
        <f t="shared" si="9"/>
        <v/>
      </c>
    </row>
    <row r="88" spans="1:38" s="55" customFormat="1" ht="20.399999999999999">
      <c r="A88" s="43">
        <v>3209450442</v>
      </c>
      <c r="B88" s="44" t="s">
        <v>213</v>
      </c>
      <c r="C88" s="45">
        <v>44991</v>
      </c>
      <c r="D88" s="43" t="s">
        <v>211</v>
      </c>
      <c r="E88" s="43" t="s">
        <v>56</v>
      </c>
      <c r="F88" s="46">
        <v>255</v>
      </c>
      <c r="G88" s="47">
        <v>0.45</v>
      </c>
      <c r="H88" s="46">
        <v>140.25</v>
      </c>
      <c r="I88" s="57"/>
      <c r="J88" s="57"/>
      <c r="K88" s="57"/>
      <c r="L88" s="57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57"/>
      <c r="Z88" s="57"/>
      <c r="AA88" s="57"/>
      <c r="AB88" s="57"/>
      <c r="AC88" s="57"/>
      <c r="AD88" s="57"/>
      <c r="AE88" s="57"/>
      <c r="AF88" s="57"/>
      <c r="AG88" s="51">
        <f t="shared" si="10"/>
        <v>0</v>
      </c>
      <c r="AH88" s="52">
        <f t="shared" si="11"/>
        <v>0</v>
      </c>
      <c r="AI88" s="52">
        <f t="shared" si="12"/>
        <v>0</v>
      </c>
      <c r="AJ88" s="52">
        <f t="shared" si="13"/>
        <v>0</v>
      </c>
      <c r="AK88" s="53" t="str">
        <f t="shared" si="8"/>
        <v/>
      </c>
      <c r="AL88" s="54" t="str">
        <f t="shared" si="9"/>
        <v/>
      </c>
    </row>
    <row r="89" spans="1:38" s="55" customFormat="1" ht="20.399999999999999">
      <c r="A89" s="43">
        <v>3209680442</v>
      </c>
      <c r="B89" s="44" t="s">
        <v>220</v>
      </c>
      <c r="C89" s="45">
        <v>44991</v>
      </c>
      <c r="D89" s="43" t="s">
        <v>211</v>
      </c>
      <c r="E89" s="43" t="s">
        <v>56</v>
      </c>
      <c r="F89" s="46">
        <v>255</v>
      </c>
      <c r="G89" s="47">
        <v>0.45</v>
      </c>
      <c r="H89" s="46">
        <v>140.25</v>
      </c>
      <c r="I89" s="57"/>
      <c r="J89" s="57"/>
      <c r="K89" s="57"/>
      <c r="L89" s="57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57"/>
      <c r="Z89" s="57"/>
      <c r="AA89" s="57"/>
      <c r="AB89" s="57"/>
      <c r="AC89" s="57"/>
      <c r="AD89" s="57"/>
      <c r="AE89" s="57"/>
      <c r="AF89" s="57"/>
      <c r="AG89" s="51">
        <f t="shared" si="10"/>
        <v>0</v>
      </c>
      <c r="AH89" s="52">
        <f t="shared" si="11"/>
        <v>0</v>
      </c>
      <c r="AI89" s="52">
        <f t="shared" si="12"/>
        <v>0</v>
      </c>
      <c r="AJ89" s="52">
        <f t="shared" si="13"/>
        <v>0</v>
      </c>
      <c r="AK89" s="53" t="str">
        <f t="shared" si="8"/>
        <v/>
      </c>
      <c r="AL89" s="54" t="str">
        <f t="shared" si="9"/>
        <v/>
      </c>
    </row>
    <row r="90" spans="1:38" s="55" customFormat="1" ht="20.399999999999999">
      <c r="A90" s="43">
        <v>3209454747</v>
      </c>
      <c r="B90" s="44" t="s">
        <v>213</v>
      </c>
      <c r="C90" s="45">
        <v>44935</v>
      </c>
      <c r="D90" s="43" t="s">
        <v>221</v>
      </c>
      <c r="E90" s="43" t="s">
        <v>56</v>
      </c>
      <c r="F90" s="46">
        <v>255</v>
      </c>
      <c r="G90" s="47">
        <v>0.45</v>
      </c>
      <c r="H90" s="46">
        <v>140.25</v>
      </c>
      <c r="I90" s="57"/>
      <c r="J90" s="57"/>
      <c r="K90" s="57"/>
      <c r="L90" s="57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57"/>
      <c r="Z90" s="57"/>
      <c r="AA90" s="57"/>
      <c r="AB90" s="57"/>
      <c r="AC90" s="57"/>
      <c r="AD90" s="57"/>
      <c r="AE90" s="57"/>
      <c r="AF90" s="57"/>
      <c r="AG90" s="51">
        <f t="shared" si="10"/>
        <v>0</v>
      </c>
      <c r="AH90" s="52">
        <f t="shared" si="11"/>
        <v>0</v>
      </c>
      <c r="AI90" s="52">
        <f t="shared" si="12"/>
        <v>0</v>
      </c>
      <c r="AJ90" s="52">
        <f t="shared" si="13"/>
        <v>0</v>
      </c>
      <c r="AK90" s="53" t="str">
        <f t="shared" si="8"/>
        <v/>
      </c>
      <c r="AL90" s="54" t="str">
        <f t="shared" si="9"/>
        <v/>
      </c>
    </row>
    <row r="91" spans="1:38" s="55" customFormat="1" ht="20.399999999999999">
      <c r="A91" s="43">
        <v>3209456930</v>
      </c>
      <c r="B91" s="44" t="s">
        <v>213</v>
      </c>
      <c r="C91" s="45">
        <v>44935</v>
      </c>
      <c r="D91" s="43" t="s">
        <v>222</v>
      </c>
      <c r="E91" s="43" t="s">
        <v>56</v>
      </c>
      <c r="F91" s="46">
        <v>255</v>
      </c>
      <c r="G91" s="47">
        <v>0.45</v>
      </c>
      <c r="H91" s="46">
        <v>140.25</v>
      </c>
      <c r="I91" s="57"/>
      <c r="J91" s="57"/>
      <c r="K91" s="57"/>
      <c r="L91" s="57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57"/>
      <c r="Z91" s="57"/>
      <c r="AA91" s="57"/>
      <c r="AB91" s="57"/>
      <c r="AC91" s="57"/>
      <c r="AD91" s="57"/>
      <c r="AE91" s="57"/>
      <c r="AF91" s="57"/>
      <c r="AG91" s="51">
        <f t="shared" si="10"/>
        <v>0</v>
      </c>
      <c r="AH91" s="52">
        <f t="shared" si="11"/>
        <v>0</v>
      </c>
      <c r="AI91" s="52">
        <f t="shared" si="12"/>
        <v>0</v>
      </c>
      <c r="AJ91" s="52">
        <f t="shared" si="13"/>
        <v>0</v>
      </c>
      <c r="AK91" s="53" t="str">
        <f t="shared" si="8"/>
        <v/>
      </c>
      <c r="AL91" s="54" t="str">
        <f t="shared" si="9"/>
        <v/>
      </c>
    </row>
    <row r="92" spans="1:38" s="55" customFormat="1" ht="20.399999999999999">
      <c r="A92" s="43">
        <v>3209459972</v>
      </c>
      <c r="B92" s="44" t="s">
        <v>213</v>
      </c>
      <c r="C92" s="45">
        <v>44935</v>
      </c>
      <c r="D92" s="43" t="s">
        <v>223</v>
      </c>
      <c r="E92" s="43" t="s">
        <v>56</v>
      </c>
      <c r="F92" s="46">
        <v>255</v>
      </c>
      <c r="G92" s="47">
        <v>0.45</v>
      </c>
      <c r="H92" s="46">
        <v>140.25</v>
      </c>
      <c r="I92" s="57"/>
      <c r="J92" s="57"/>
      <c r="K92" s="57"/>
      <c r="L92" s="57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57"/>
      <c r="Z92" s="57"/>
      <c r="AA92" s="57"/>
      <c r="AB92" s="57"/>
      <c r="AC92" s="57"/>
      <c r="AD92" s="57"/>
      <c r="AE92" s="57"/>
      <c r="AF92" s="57"/>
      <c r="AG92" s="51">
        <f t="shared" si="10"/>
        <v>0</v>
      </c>
      <c r="AH92" s="52">
        <f t="shared" si="11"/>
        <v>0</v>
      </c>
      <c r="AI92" s="52">
        <f t="shared" si="12"/>
        <v>0</v>
      </c>
      <c r="AJ92" s="52">
        <f t="shared" si="13"/>
        <v>0</v>
      </c>
      <c r="AK92" s="53" t="str">
        <f t="shared" si="8"/>
        <v/>
      </c>
      <c r="AL92" s="54" t="str">
        <f t="shared" si="9"/>
        <v/>
      </c>
    </row>
    <row r="93" spans="1:38" s="55" customFormat="1" ht="20.399999999999999">
      <c r="A93" s="43">
        <v>3209459789</v>
      </c>
      <c r="B93" s="44" t="s">
        <v>213</v>
      </c>
      <c r="C93" s="45">
        <v>44935</v>
      </c>
      <c r="D93" s="43" t="s">
        <v>224</v>
      </c>
      <c r="E93" s="43" t="s">
        <v>56</v>
      </c>
      <c r="F93" s="46">
        <v>255</v>
      </c>
      <c r="G93" s="47">
        <v>0.45</v>
      </c>
      <c r="H93" s="46">
        <v>140.25</v>
      </c>
      <c r="I93" s="57"/>
      <c r="J93" s="57"/>
      <c r="K93" s="57"/>
      <c r="L93" s="57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57"/>
      <c r="Z93" s="57"/>
      <c r="AA93" s="57"/>
      <c r="AB93" s="57"/>
      <c r="AC93" s="57"/>
      <c r="AD93" s="57"/>
      <c r="AE93" s="57"/>
      <c r="AF93" s="57"/>
      <c r="AG93" s="51">
        <f t="shared" si="10"/>
        <v>0</v>
      </c>
      <c r="AH93" s="52">
        <f t="shared" si="11"/>
        <v>0</v>
      </c>
      <c r="AI93" s="52">
        <f t="shared" si="12"/>
        <v>0</v>
      </c>
      <c r="AJ93" s="52">
        <f t="shared" si="13"/>
        <v>0</v>
      </c>
      <c r="AK93" s="53" t="str">
        <f t="shared" si="8"/>
        <v/>
      </c>
      <c r="AL93" s="54" t="str">
        <f t="shared" si="9"/>
        <v/>
      </c>
    </row>
    <row r="94" spans="1:38" s="55" customFormat="1" ht="20.399999999999999">
      <c r="A94" s="43">
        <v>3209450925</v>
      </c>
      <c r="B94" s="44" t="s">
        <v>217</v>
      </c>
      <c r="C94" s="45">
        <v>44935</v>
      </c>
      <c r="D94" s="43" t="s">
        <v>225</v>
      </c>
      <c r="E94" s="43" t="s">
        <v>219</v>
      </c>
      <c r="F94" s="46">
        <v>255</v>
      </c>
      <c r="G94" s="47">
        <v>0.45</v>
      </c>
      <c r="H94" s="46">
        <v>140.25</v>
      </c>
      <c r="I94" s="57"/>
      <c r="J94" s="57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57"/>
      <c r="AB94" s="57"/>
      <c r="AC94" s="57"/>
      <c r="AD94" s="57"/>
      <c r="AE94" s="57"/>
      <c r="AF94" s="57"/>
      <c r="AG94" s="51">
        <f t="shared" si="10"/>
        <v>0</v>
      </c>
      <c r="AH94" s="52">
        <f t="shared" si="11"/>
        <v>0</v>
      </c>
      <c r="AI94" s="52">
        <f t="shared" si="12"/>
        <v>0</v>
      </c>
      <c r="AJ94" s="52">
        <f t="shared" si="13"/>
        <v>0</v>
      </c>
      <c r="AK94" s="53" t="str">
        <f t="shared" si="8"/>
        <v/>
      </c>
      <c r="AL94" s="54" t="str">
        <f t="shared" si="9"/>
        <v/>
      </c>
    </row>
    <row r="95" spans="1:38" s="55" customFormat="1" ht="20.399999999999999">
      <c r="A95" s="43">
        <v>3209430925</v>
      </c>
      <c r="B95" s="44" t="s">
        <v>226</v>
      </c>
      <c r="C95" s="45">
        <v>44935</v>
      </c>
      <c r="D95" s="43" t="s">
        <v>225</v>
      </c>
      <c r="E95" s="43" t="s">
        <v>56</v>
      </c>
      <c r="F95" s="46">
        <v>255</v>
      </c>
      <c r="G95" s="47">
        <v>0.45</v>
      </c>
      <c r="H95" s="46">
        <v>140.25</v>
      </c>
      <c r="I95" s="57"/>
      <c r="J95" s="57"/>
      <c r="K95" s="57"/>
      <c r="L95" s="57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57"/>
      <c r="Z95" s="57"/>
      <c r="AA95" s="57"/>
      <c r="AB95" s="57"/>
      <c r="AC95" s="57"/>
      <c r="AD95" s="57"/>
      <c r="AE95" s="57"/>
      <c r="AF95" s="57"/>
      <c r="AG95" s="51">
        <f t="shared" si="10"/>
        <v>0</v>
      </c>
      <c r="AH95" s="52">
        <f t="shared" si="11"/>
        <v>0</v>
      </c>
      <c r="AI95" s="52">
        <f t="shared" si="12"/>
        <v>0</v>
      </c>
      <c r="AJ95" s="52">
        <f t="shared" si="13"/>
        <v>0</v>
      </c>
      <c r="AK95" s="53" t="str">
        <f t="shared" si="8"/>
        <v/>
      </c>
      <c r="AL95" s="54" t="str">
        <f t="shared" si="9"/>
        <v/>
      </c>
    </row>
    <row r="96" spans="1:38" s="55" customFormat="1" ht="20.399999999999999">
      <c r="A96" s="43">
        <v>3209680925</v>
      </c>
      <c r="B96" s="44" t="s">
        <v>220</v>
      </c>
      <c r="C96" s="45">
        <v>44935</v>
      </c>
      <c r="D96" s="43" t="s">
        <v>225</v>
      </c>
      <c r="E96" s="43" t="s">
        <v>56</v>
      </c>
      <c r="F96" s="46">
        <v>255</v>
      </c>
      <c r="G96" s="47">
        <v>0.45</v>
      </c>
      <c r="H96" s="46">
        <v>140.25</v>
      </c>
      <c r="I96" s="57"/>
      <c r="J96" s="57"/>
      <c r="K96" s="57"/>
      <c r="L96" s="57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57"/>
      <c r="Z96" s="57"/>
      <c r="AA96" s="57"/>
      <c r="AB96" s="57"/>
      <c r="AC96" s="57"/>
      <c r="AD96" s="57"/>
      <c r="AE96" s="57"/>
      <c r="AF96" s="57"/>
      <c r="AG96" s="51">
        <f t="shared" si="10"/>
        <v>0</v>
      </c>
      <c r="AH96" s="52">
        <f t="shared" si="11"/>
        <v>0</v>
      </c>
      <c r="AI96" s="52">
        <f t="shared" si="12"/>
        <v>0</v>
      </c>
      <c r="AJ96" s="52">
        <f t="shared" si="13"/>
        <v>0</v>
      </c>
      <c r="AK96" s="53" t="str">
        <f t="shared" si="8"/>
        <v/>
      </c>
      <c r="AL96" s="54" t="str">
        <f t="shared" si="9"/>
        <v/>
      </c>
    </row>
    <row r="97" spans="1:38" s="55" customFormat="1" ht="20.399999999999999">
      <c r="A97" s="43">
        <v>3209450998</v>
      </c>
      <c r="B97" s="44" t="s">
        <v>217</v>
      </c>
      <c r="C97" s="45">
        <v>44935</v>
      </c>
      <c r="D97" s="43" t="s">
        <v>210</v>
      </c>
      <c r="E97" s="43" t="s">
        <v>56</v>
      </c>
      <c r="F97" s="46">
        <v>255</v>
      </c>
      <c r="G97" s="47">
        <v>0.45</v>
      </c>
      <c r="H97" s="46">
        <v>140.25</v>
      </c>
      <c r="I97" s="57"/>
      <c r="J97" s="57"/>
      <c r="K97" s="57"/>
      <c r="L97" s="57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57"/>
      <c r="Z97" s="57"/>
      <c r="AA97" s="57"/>
      <c r="AB97" s="57"/>
      <c r="AC97" s="57"/>
      <c r="AD97" s="57"/>
      <c r="AE97" s="57"/>
      <c r="AF97" s="57"/>
      <c r="AG97" s="51">
        <f t="shared" si="10"/>
        <v>0</v>
      </c>
      <c r="AH97" s="52">
        <f t="shared" si="11"/>
        <v>0</v>
      </c>
      <c r="AI97" s="52">
        <f t="shared" si="12"/>
        <v>0</v>
      </c>
      <c r="AJ97" s="52">
        <f t="shared" si="13"/>
        <v>0</v>
      </c>
      <c r="AK97" s="53" t="str">
        <f t="shared" si="8"/>
        <v/>
      </c>
      <c r="AL97" s="54" t="str">
        <f t="shared" si="9"/>
        <v/>
      </c>
    </row>
    <row r="98" spans="1:38" s="55" customFormat="1" ht="20.399999999999999">
      <c r="A98" s="43">
        <v>3209457937</v>
      </c>
      <c r="B98" s="44" t="s">
        <v>217</v>
      </c>
      <c r="C98" s="45">
        <v>44935</v>
      </c>
      <c r="D98" s="43" t="s">
        <v>227</v>
      </c>
      <c r="E98" s="43" t="s">
        <v>56</v>
      </c>
      <c r="F98" s="46">
        <v>255</v>
      </c>
      <c r="G98" s="47">
        <v>0.45</v>
      </c>
      <c r="H98" s="46">
        <v>140.25</v>
      </c>
      <c r="I98" s="57"/>
      <c r="J98" s="57"/>
      <c r="K98" s="57"/>
      <c r="L98" s="57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57"/>
      <c r="Z98" s="57"/>
      <c r="AA98" s="57"/>
      <c r="AB98" s="57"/>
      <c r="AC98" s="57"/>
      <c r="AD98" s="57"/>
      <c r="AE98" s="57"/>
      <c r="AF98" s="57"/>
      <c r="AG98" s="51">
        <f t="shared" si="10"/>
        <v>0</v>
      </c>
      <c r="AH98" s="52">
        <f t="shared" si="11"/>
        <v>0</v>
      </c>
      <c r="AI98" s="52">
        <f t="shared" si="12"/>
        <v>0</v>
      </c>
      <c r="AJ98" s="52">
        <f t="shared" si="13"/>
        <v>0</v>
      </c>
      <c r="AK98" s="53" t="str">
        <f t="shared" si="8"/>
        <v/>
      </c>
      <c r="AL98" s="54" t="str">
        <f t="shared" si="9"/>
        <v/>
      </c>
    </row>
    <row r="99" spans="1:38" s="55" customFormat="1" ht="20.399999999999999">
      <c r="A99" s="43">
        <v>3209459781</v>
      </c>
      <c r="B99" s="44" t="s">
        <v>213</v>
      </c>
      <c r="C99" s="45">
        <v>44935</v>
      </c>
      <c r="D99" s="43" t="s">
        <v>165</v>
      </c>
      <c r="E99" s="43" t="s">
        <v>56</v>
      </c>
      <c r="F99" s="46">
        <v>255</v>
      </c>
      <c r="G99" s="47">
        <v>0.45</v>
      </c>
      <c r="H99" s="46">
        <v>140.25</v>
      </c>
      <c r="I99" s="57"/>
      <c r="J99" s="57"/>
      <c r="K99" s="57"/>
      <c r="L99" s="57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57"/>
      <c r="Z99" s="57"/>
      <c r="AA99" s="57"/>
      <c r="AB99" s="57"/>
      <c r="AC99" s="57"/>
      <c r="AD99" s="57"/>
      <c r="AE99" s="57"/>
      <c r="AF99" s="57"/>
      <c r="AG99" s="51">
        <f t="shared" si="10"/>
        <v>0</v>
      </c>
      <c r="AH99" s="52">
        <f t="shared" si="11"/>
        <v>0</v>
      </c>
      <c r="AI99" s="52">
        <f t="shared" si="12"/>
        <v>0</v>
      </c>
      <c r="AJ99" s="52">
        <f t="shared" si="13"/>
        <v>0</v>
      </c>
      <c r="AK99" s="53" t="str">
        <f t="shared" si="8"/>
        <v/>
      </c>
      <c r="AL99" s="54" t="str">
        <f t="shared" si="9"/>
        <v/>
      </c>
    </row>
    <row r="100" spans="1:38" s="55" customFormat="1" ht="20.399999999999999">
      <c r="A100" s="43">
        <v>3108450442</v>
      </c>
      <c r="B100" s="44" t="s">
        <v>228</v>
      </c>
      <c r="C100" s="45">
        <v>44935</v>
      </c>
      <c r="D100" s="43" t="s">
        <v>211</v>
      </c>
      <c r="E100" s="43" t="s">
        <v>206</v>
      </c>
      <c r="F100" s="46">
        <v>255</v>
      </c>
      <c r="G100" s="47">
        <v>0.45</v>
      </c>
      <c r="H100" s="46">
        <v>140.25</v>
      </c>
      <c r="I100" s="57"/>
      <c r="J100" s="57"/>
      <c r="K100" s="57"/>
      <c r="L100" s="57"/>
      <c r="M100" s="57"/>
      <c r="N100" s="57"/>
      <c r="O100" s="57"/>
      <c r="P100" s="57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57"/>
      <c r="AD100" s="44"/>
      <c r="AE100" s="44"/>
      <c r="AF100" s="57"/>
      <c r="AG100" s="51">
        <f t="shared" si="10"/>
        <v>0</v>
      </c>
      <c r="AH100" s="52">
        <f t="shared" si="11"/>
        <v>0</v>
      </c>
      <c r="AI100" s="52">
        <f t="shared" si="12"/>
        <v>0</v>
      </c>
      <c r="AJ100" s="52">
        <f t="shared" si="13"/>
        <v>0</v>
      </c>
      <c r="AK100" s="53" t="str">
        <f t="shared" si="8"/>
        <v/>
      </c>
      <c r="AL100" s="54" t="str">
        <f t="shared" si="9"/>
        <v/>
      </c>
    </row>
    <row r="101" spans="1:38" s="55" customFormat="1" ht="20.399999999999999">
      <c r="A101" s="43">
        <v>3108450999</v>
      </c>
      <c r="B101" s="44" t="s">
        <v>228</v>
      </c>
      <c r="C101" s="45">
        <v>44935</v>
      </c>
      <c r="D101" s="43" t="s">
        <v>54</v>
      </c>
      <c r="E101" s="43" t="s">
        <v>229</v>
      </c>
      <c r="F101" s="46">
        <v>255</v>
      </c>
      <c r="G101" s="47">
        <v>0.45</v>
      </c>
      <c r="H101" s="46">
        <v>140.25</v>
      </c>
      <c r="I101" s="57"/>
      <c r="J101" s="57"/>
      <c r="K101" s="57"/>
      <c r="L101" s="57"/>
      <c r="M101" s="57"/>
      <c r="N101" s="57"/>
      <c r="O101" s="57"/>
      <c r="P101" s="57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57"/>
      <c r="AD101" s="44"/>
      <c r="AE101" s="44"/>
      <c r="AF101" s="57"/>
      <c r="AG101" s="51">
        <f t="shared" si="10"/>
        <v>0</v>
      </c>
      <c r="AH101" s="52">
        <f t="shared" si="11"/>
        <v>0</v>
      </c>
      <c r="AI101" s="52">
        <f t="shared" si="12"/>
        <v>0</v>
      </c>
      <c r="AJ101" s="52">
        <f t="shared" si="13"/>
        <v>0</v>
      </c>
      <c r="AK101" s="53" t="str">
        <f t="shared" si="8"/>
        <v/>
      </c>
      <c r="AL101" s="54" t="str">
        <f t="shared" si="9"/>
        <v/>
      </c>
    </row>
    <row r="102" spans="1:38" s="55" customFormat="1" ht="20.399999999999999">
      <c r="A102" s="43">
        <v>3208450925</v>
      </c>
      <c r="B102" s="44" t="s">
        <v>230</v>
      </c>
      <c r="C102" s="45">
        <v>44935</v>
      </c>
      <c r="D102" s="43" t="s">
        <v>225</v>
      </c>
      <c r="E102" s="43" t="s">
        <v>56</v>
      </c>
      <c r="F102" s="46">
        <v>255</v>
      </c>
      <c r="G102" s="47">
        <v>0.45</v>
      </c>
      <c r="H102" s="46">
        <v>140.25</v>
      </c>
      <c r="I102" s="57"/>
      <c r="J102" s="57"/>
      <c r="K102" s="57"/>
      <c r="L102" s="57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57"/>
      <c r="Z102" s="57"/>
      <c r="AA102" s="57"/>
      <c r="AB102" s="57"/>
      <c r="AC102" s="57"/>
      <c r="AD102" s="57"/>
      <c r="AE102" s="57"/>
      <c r="AF102" s="57"/>
      <c r="AG102" s="51">
        <f t="shared" si="10"/>
        <v>0</v>
      </c>
      <c r="AH102" s="52">
        <f t="shared" si="11"/>
        <v>0</v>
      </c>
      <c r="AI102" s="52">
        <f t="shared" si="12"/>
        <v>0</v>
      </c>
      <c r="AJ102" s="52">
        <f t="shared" si="13"/>
        <v>0</v>
      </c>
      <c r="AK102" s="53" t="str">
        <f t="shared" si="8"/>
        <v/>
      </c>
      <c r="AL102" s="54" t="str">
        <f t="shared" si="9"/>
        <v/>
      </c>
    </row>
    <row r="103" spans="1:38" s="55" customFormat="1" ht="20.399999999999999">
      <c r="A103" s="43">
        <v>3109634211</v>
      </c>
      <c r="B103" s="44" t="s">
        <v>231</v>
      </c>
      <c r="C103" s="45">
        <v>44935</v>
      </c>
      <c r="D103" s="43" t="s">
        <v>232</v>
      </c>
      <c r="E103" s="43" t="s">
        <v>145</v>
      </c>
      <c r="F103" s="46">
        <v>240</v>
      </c>
      <c r="G103" s="47">
        <v>0.45</v>
      </c>
      <c r="H103" s="46">
        <v>132</v>
      </c>
      <c r="I103" s="57"/>
      <c r="J103" s="57"/>
      <c r="K103" s="57"/>
      <c r="L103" s="57"/>
      <c r="M103" s="57"/>
      <c r="N103" s="57"/>
      <c r="O103" s="57"/>
      <c r="P103" s="57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57"/>
      <c r="AD103" s="44"/>
      <c r="AE103" s="44"/>
      <c r="AF103" s="44"/>
      <c r="AG103" s="51">
        <f t="shared" si="10"/>
        <v>0</v>
      </c>
      <c r="AH103" s="52">
        <f t="shared" si="11"/>
        <v>0</v>
      </c>
      <c r="AI103" s="52">
        <f t="shared" si="12"/>
        <v>0</v>
      </c>
      <c r="AJ103" s="52">
        <f t="shared" si="13"/>
        <v>0</v>
      </c>
      <c r="AK103" s="53" t="str">
        <f t="shared" si="8"/>
        <v/>
      </c>
      <c r="AL103" s="54" t="str">
        <f t="shared" si="9"/>
        <v/>
      </c>
    </row>
    <row r="104" spans="1:38" s="55" customFormat="1" ht="20.399999999999999">
      <c r="A104" s="43">
        <v>3109664211</v>
      </c>
      <c r="B104" s="44" t="s">
        <v>233</v>
      </c>
      <c r="C104" s="45">
        <v>44935</v>
      </c>
      <c r="D104" s="43" t="s">
        <v>232</v>
      </c>
      <c r="E104" s="43" t="s">
        <v>229</v>
      </c>
      <c r="F104" s="46">
        <v>240</v>
      </c>
      <c r="G104" s="47">
        <v>0.45</v>
      </c>
      <c r="H104" s="46">
        <v>132</v>
      </c>
      <c r="I104" s="57"/>
      <c r="J104" s="57"/>
      <c r="K104" s="57"/>
      <c r="L104" s="57"/>
      <c r="M104" s="57"/>
      <c r="N104" s="57"/>
      <c r="O104" s="57"/>
      <c r="P104" s="57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57"/>
      <c r="AD104" s="44"/>
      <c r="AE104" s="44"/>
      <c r="AF104" s="57"/>
      <c r="AG104" s="51">
        <f t="shared" si="10"/>
        <v>0</v>
      </c>
      <c r="AH104" s="52">
        <f t="shared" si="11"/>
        <v>0</v>
      </c>
      <c r="AI104" s="52">
        <f t="shared" si="12"/>
        <v>0</v>
      </c>
      <c r="AJ104" s="52">
        <f t="shared" si="13"/>
        <v>0</v>
      </c>
      <c r="AK104" s="53" t="str">
        <f t="shared" si="8"/>
        <v/>
      </c>
      <c r="AL104" s="54" t="str">
        <f t="shared" si="9"/>
        <v/>
      </c>
    </row>
    <row r="105" spans="1:38" s="55" customFormat="1" ht="20.399999999999999">
      <c r="A105" s="43">
        <v>3109674211</v>
      </c>
      <c r="B105" s="44" t="s">
        <v>234</v>
      </c>
      <c r="C105" s="45">
        <v>44935</v>
      </c>
      <c r="D105" s="43" t="s">
        <v>232</v>
      </c>
      <c r="E105" s="43" t="s">
        <v>229</v>
      </c>
      <c r="F105" s="46">
        <v>240</v>
      </c>
      <c r="G105" s="47">
        <v>0.45</v>
      </c>
      <c r="H105" s="46">
        <v>132</v>
      </c>
      <c r="I105" s="57"/>
      <c r="J105" s="57"/>
      <c r="K105" s="57"/>
      <c r="L105" s="57"/>
      <c r="M105" s="57"/>
      <c r="N105" s="57"/>
      <c r="O105" s="57"/>
      <c r="P105" s="57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57"/>
      <c r="AD105" s="44"/>
      <c r="AE105" s="44"/>
      <c r="AF105" s="57"/>
      <c r="AG105" s="51">
        <f t="shared" si="10"/>
        <v>0</v>
      </c>
      <c r="AH105" s="52">
        <f t="shared" si="11"/>
        <v>0</v>
      </c>
      <c r="AI105" s="52">
        <f t="shared" si="12"/>
        <v>0</v>
      </c>
      <c r="AJ105" s="52">
        <f t="shared" si="13"/>
        <v>0</v>
      </c>
      <c r="AK105" s="53" t="str">
        <f t="shared" si="8"/>
        <v/>
      </c>
      <c r="AL105" s="54" t="str">
        <f t="shared" si="9"/>
        <v/>
      </c>
    </row>
    <row r="106" spans="1:38" s="55" customFormat="1" ht="20.399999999999999">
      <c r="A106" s="43">
        <v>3109639927</v>
      </c>
      <c r="B106" s="44" t="s">
        <v>231</v>
      </c>
      <c r="C106" s="45">
        <v>44935</v>
      </c>
      <c r="D106" s="43" t="s">
        <v>235</v>
      </c>
      <c r="E106" s="43" t="s">
        <v>145</v>
      </c>
      <c r="F106" s="46">
        <v>240</v>
      </c>
      <c r="G106" s="47">
        <v>0.45</v>
      </c>
      <c r="H106" s="46">
        <v>132</v>
      </c>
      <c r="I106" s="57"/>
      <c r="J106" s="57"/>
      <c r="K106" s="57"/>
      <c r="L106" s="57"/>
      <c r="M106" s="57"/>
      <c r="N106" s="57"/>
      <c r="O106" s="57"/>
      <c r="P106" s="57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57"/>
      <c r="AD106" s="44"/>
      <c r="AE106" s="44"/>
      <c r="AF106" s="44"/>
      <c r="AG106" s="51">
        <f t="shared" si="10"/>
        <v>0</v>
      </c>
      <c r="AH106" s="52">
        <f t="shared" si="11"/>
        <v>0</v>
      </c>
      <c r="AI106" s="52">
        <f t="shared" si="12"/>
        <v>0</v>
      </c>
      <c r="AJ106" s="52">
        <f t="shared" si="13"/>
        <v>0</v>
      </c>
      <c r="AK106" s="53" t="str">
        <f t="shared" si="8"/>
        <v/>
      </c>
      <c r="AL106" s="54" t="str">
        <f t="shared" si="9"/>
        <v/>
      </c>
    </row>
    <row r="107" spans="1:38" s="55" customFormat="1" ht="20.399999999999999">
      <c r="A107" s="43">
        <v>3109679927</v>
      </c>
      <c r="B107" s="44" t="s">
        <v>234</v>
      </c>
      <c r="C107" s="45">
        <v>44935</v>
      </c>
      <c r="D107" s="43" t="s">
        <v>235</v>
      </c>
      <c r="E107" s="43" t="s">
        <v>229</v>
      </c>
      <c r="F107" s="46">
        <v>240</v>
      </c>
      <c r="G107" s="47">
        <v>0.45</v>
      </c>
      <c r="H107" s="46">
        <v>132</v>
      </c>
      <c r="I107" s="57"/>
      <c r="J107" s="57"/>
      <c r="K107" s="57"/>
      <c r="L107" s="57"/>
      <c r="M107" s="57"/>
      <c r="N107" s="57"/>
      <c r="O107" s="57"/>
      <c r="P107" s="57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57"/>
      <c r="AD107" s="44"/>
      <c r="AE107" s="44"/>
      <c r="AF107" s="57"/>
      <c r="AG107" s="51">
        <f t="shared" si="10"/>
        <v>0</v>
      </c>
      <c r="AH107" s="52">
        <f t="shared" si="11"/>
        <v>0</v>
      </c>
      <c r="AI107" s="52">
        <f t="shared" si="12"/>
        <v>0</v>
      </c>
      <c r="AJ107" s="52">
        <f t="shared" si="13"/>
        <v>0</v>
      </c>
      <c r="AK107" s="53" t="str">
        <f t="shared" si="8"/>
        <v/>
      </c>
      <c r="AL107" s="54" t="str">
        <f t="shared" si="9"/>
        <v/>
      </c>
    </row>
    <row r="108" spans="1:38" s="55" customFormat="1" ht="20.399999999999999">
      <c r="A108" s="43">
        <v>3209639781</v>
      </c>
      <c r="B108" s="44" t="s">
        <v>236</v>
      </c>
      <c r="C108" s="45">
        <v>44935</v>
      </c>
      <c r="D108" s="43" t="s">
        <v>165</v>
      </c>
      <c r="E108" s="43" t="s">
        <v>56</v>
      </c>
      <c r="F108" s="46">
        <v>240</v>
      </c>
      <c r="G108" s="47">
        <v>0.45</v>
      </c>
      <c r="H108" s="46">
        <v>132</v>
      </c>
      <c r="I108" s="57"/>
      <c r="J108" s="57"/>
      <c r="K108" s="57"/>
      <c r="L108" s="57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57"/>
      <c r="Z108" s="57"/>
      <c r="AA108" s="57"/>
      <c r="AB108" s="57"/>
      <c r="AC108" s="57"/>
      <c r="AD108" s="57"/>
      <c r="AE108" s="57"/>
      <c r="AF108" s="57"/>
      <c r="AG108" s="51">
        <f t="shared" si="10"/>
        <v>0</v>
      </c>
      <c r="AH108" s="52">
        <f t="shared" si="11"/>
        <v>0</v>
      </c>
      <c r="AI108" s="52">
        <f t="shared" si="12"/>
        <v>0</v>
      </c>
      <c r="AJ108" s="52">
        <f t="shared" si="13"/>
        <v>0</v>
      </c>
      <c r="AK108" s="53" t="str">
        <f t="shared" si="8"/>
        <v/>
      </c>
      <c r="AL108" s="54" t="str">
        <f t="shared" si="9"/>
        <v/>
      </c>
    </row>
    <row r="109" spans="1:38" s="55" customFormat="1" ht="20.399999999999999">
      <c r="A109" s="43">
        <v>3105854185</v>
      </c>
      <c r="B109" s="44" t="s">
        <v>237</v>
      </c>
      <c r="C109" s="45">
        <v>44935</v>
      </c>
      <c r="D109" s="43" t="s">
        <v>238</v>
      </c>
      <c r="E109" s="43" t="s">
        <v>64</v>
      </c>
      <c r="F109" s="46">
        <v>230</v>
      </c>
      <c r="G109" s="47">
        <v>0.45</v>
      </c>
      <c r="H109" s="46">
        <v>126.50000000000001</v>
      </c>
      <c r="I109" s="57"/>
      <c r="J109" s="57"/>
      <c r="K109" s="57"/>
      <c r="L109" s="57"/>
      <c r="M109" s="57"/>
      <c r="N109" s="57"/>
      <c r="O109" s="57"/>
      <c r="P109" s="57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57"/>
      <c r="AB109" s="44"/>
      <c r="AC109" s="57"/>
      <c r="AD109" s="44"/>
      <c r="AE109" s="57"/>
      <c r="AF109" s="57"/>
      <c r="AG109" s="51">
        <f t="shared" si="10"/>
        <v>0</v>
      </c>
      <c r="AH109" s="52">
        <f t="shared" si="11"/>
        <v>0</v>
      </c>
      <c r="AI109" s="52">
        <f t="shared" si="12"/>
        <v>0</v>
      </c>
      <c r="AJ109" s="52">
        <f t="shared" si="13"/>
        <v>0</v>
      </c>
      <c r="AK109" s="53" t="str">
        <f t="shared" si="8"/>
        <v/>
      </c>
      <c r="AL109" s="54" t="str">
        <f t="shared" si="9"/>
        <v/>
      </c>
    </row>
    <row r="110" spans="1:38" s="55" customFormat="1" ht="20.399999999999999">
      <c r="A110" s="43">
        <v>5108630498</v>
      </c>
      <c r="B110" s="44" t="s">
        <v>237</v>
      </c>
      <c r="C110" s="45">
        <v>44935</v>
      </c>
      <c r="D110" s="43" t="s">
        <v>239</v>
      </c>
      <c r="E110" s="43" t="s">
        <v>64</v>
      </c>
      <c r="F110" s="46">
        <v>230</v>
      </c>
      <c r="G110" s="47">
        <v>0.45</v>
      </c>
      <c r="H110" s="46">
        <v>126.50000000000001</v>
      </c>
      <c r="I110" s="57"/>
      <c r="J110" s="57"/>
      <c r="K110" s="57"/>
      <c r="L110" s="57"/>
      <c r="M110" s="57"/>
      <c r="N110" s="57"/>
      <c r="O110" s="57"/>
      <c r="P110" s="57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57"/>
      <c r="AB110" s="44"/>
      <c r="AC110" s="57"/>
      <c r="AD110" s="44"/>
      <c r="AE110" s="57"/>
      <c r="AF110" s="57"/>
      <c r="AG110" s="51">
        <f t="shared" si="10"/>
        <v>0</v>
      </c>
      <c r="AH110" s="52">
        <f t="shared" si="11"/>
        <v>0</v>
      </c>
      <c r="AI110" s="52">
        <f t="shared" si="12"/>
        <v>0</v>
      </c>
      <c r="AJ110" s="52">
        <f t="shared" si="13"/>
        <v>0</v>
      </c>
      <c r="AK110" s="53" t="str">
        <f t="shared" si="8"/>
        <v/>
      </c>
      <c r="AL110" s="54" t="str">
        <f t="shared" si="9"/>
        <v/>
      </c>
    </row>
    <row r="111" spans="1:38" s="55" customFormat="1" ht="20.399999999999999">
      <c r="A111" s="43">
        <v>5108630917</v>
      </c>
      <c r="B111" s="44" t="s">
        <v>237</v>
      </c>
      <c r="C111" s="45">
        <v>44935</v>
      </c>
      <c r="D111" s="43" t="s">
        <v>240</v>
      </c>
      <c r="E111" s="43" t="s">
        <v>64</v>
      </c>
      <c r="F111" s="46">
        <v>230</v>
      </c>
      <c r="G111" s="47">
        <v>0.45</v>
      </c>
      <c r="H111" s="46">
        <v>126.50000000000001</v>
      </c>
      <c r="I111" s="57"/>
      <c r="J111" s="57"/>
      <c r="K111" s="57"/>
      <c r="L111" s="57"/>
      <c r="M111" s="57"/>
      <c r="N111" s="57"/>
      <c r="O111" s="57"/>
      <c r="P111" s="57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57"/>
      <c r="AB111" s="44"/>
      <c r="AC111" s="57"/>
      <c r="AD111" s="44"/>
      <c r="AE111" s="57"/>
      <c r="AF111" s="57"/>
      <c r="AG111" s="51">
        <f t="shared" si="10"/>
        <v>0</v>
      </c>
      <c r="AH111" s="52">
        <f t="shared" si="11"/>
        <v>0</v>
      </c>
      <c r="AI111" s="52">
        <f t="shared" si="12"/>
        <v>0</v>
      </c>
      <c r="AJ111" s="52">
        <f t="shared" si="13"/>
        <v>0</v>
      </c>
      <c r="AK111" s="53" t="str">
        <f t="shared" si="8"/>
        <v/>
      </c>
      <c r="AL111" s="54" t="str">
        <f t="shared" si="9"/>
        <v/>
      </c>
    </row>
    <row r="112" spans="1:38" s="55" customFormat="1" ht="20.399999999999999">
      <c r="A112" s="43">
        <v>5208639551</v>
      </c>
      <c r="B112" s="44" t="s">
        <v>241</v>
      </c>
      <c r="C112" s="45">
        <v>44991</v>
      </c>
      <c r="D112" s="43" t="s">
        <v>242</v>
      </c>
      <c r="E112" s="43" t="s">
        <v>56</v>
      </c>
      <c r="F112" s="46">
        <v>230</v>
      </c>
      <c r="G112" s="47">
        <v>0.45</v>
      </c>
      <c r="H112" s="46">
        <v>126.50000000000001</v>
      </c>
      <c r="I112" s="57"/>
      <c r="J112" s="57"/>
      <c r="K112" s="57"/>
      <c r="L112" s="57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57"/>
      <c r="Z112" s="57"/>
      <c r="AA112" s="57"/>
      <c r="AB112" s="57"/>
      <c r="AC112" s="57"/>
      <c r="AD112" s="57"/>
      <c r="AE112" s="57"/>
      <c r="AF112" s="57"/>
      <c r="AG112" s="51">
        <f t="shared" si="10"/>
        <v>0</v>
      </c>
      <c r="AH112" s="52">
        <f t="shared" si="11"/>
        <v>0</v>
      </c>
      <c r="AI112" s="52">
        <f t="shared" si="12"/>
        <v>0</v>
      </c>
      <c r="AJ112" s="52">
        <f t="shared" si="13"/>
        <v>0</v>
      </c>
      <c r="AK112" s="53" t="str">
        <f t="shared" si="8"/>
        <v/>
      </c>
      <c r="AL112" s="54" t="str">
        <f t="shared" si="9"/>
        <v/>
      </c>
    </row>
    <row r="113" spans="1:38" s="55" customFormat="1" ht="20.399999999999999">
      <c r="A113" s="43">
        <v>5208630917</v>
      </c>
      <c r="B113" s="44" t="s">
        <v>241</v>
      </c>
      <c r="C113" s="45">
        <v>44935</v>
      </c>
      <c r="D113" s="43" t="s">
        <v>240</v>
      </c>
      <c r="E113" s="43" t="s">
        <v>56</v>
      </c>
      <c r="F113" s="46">
        <v>230</v>
      </c>
      <c r="G113" s="47">
        <v>0.45</v>
      </c>
      <c r="H113" s="46">
        <v>126.50000000000001</v>
      </c>
      <c r="I113" s="57"/>
      <c r="J113" s="57"/>
      <c r="K113" s="57"/>
      <c r="L113" s="57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57"/>
      <c r="Z113" s="57"/>
      <c r="AA113" s="57"/>
      <c r="AB113" s="57"/>
      <c r="AC113" s="57"/>
      <c r="AD113" s="57"/>
      <c r="AE113" s="57"/>
      <c r="AF113" s="57"/>
      <c r="AG113" s="51">
        <f t="shared" si="10"/>
        <v>0</v>
      </c>
      <c r="AH113" s="52">
        <f t="shared" si="11"/>
        <v>0</v>
      </c>
      <c r="AI113" s="52">
        <f t="shared" si="12"/>
        <v>0</v>
      </c>
      <c r="AJ113" s="52">
        <f t="shared" si="13"/>
        <v>0</v>
      </c>
      <c r="AK113" s="53" t="str">
        <f t="shared" si="8"/>
        <v/>
      </c>
      <c r="AL113" s="54" t="str">
        <f t="shared" si="9"/>
        <v/>
      </c>
    </row>
    <row r="114" spans="1:38" s="55" customFormat="1" ht="20.399999999999999">
      <c r="A114" s="43">
        <v>3107579795</v>
      </c>
      <c r="B114" s="44" t="s">
        <v>243</v>
      </c>
      <c r="C114" s="45">
        <v>44991</v>
      </c>
      <c r="D114" s="43" t="s">
        <v>244</v>
      </c>
      <c r="E114" s="43" t="s">
        <v>138</v>
      </c>
      <c r="F114" s="46">
        <v>235</v>
      </c>
      <c r="G114" s="47">
        <v>0.45</v>
      </c>
      <c r="H114" s="46">
        <v>129.25</v>
      </c>
      <c r="I114" s="57"/>
      <c r="J114" s="57"/>
      <c r="K114" s="57"/>
      <c r="L114" s="57"/>
      <c r="M114" s="57"/>
      <c r="N114" s="57"/>
      <c r="O114" s="57"/>
      <c r="P114" s="57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57"/>
      <c r="AB114" s="44"/>
      <c r="AC114" s="57"/>
      <c r="AD114" s="44"/>
      <c r="AE114" s="57"/>
      <c r="AF114" s="57"/>
      <c r="AG114" s="51">
        <f t="shared" si="10"/>
        <v>0</v>
      </c>
      <c r="AH114" s="52">
        <f t="shared" si="11"/>
        <v>0</v>
      </c>
      <c r="AI114" s="52">
        <f t="shared" si="12"/>
        <v>0</v>
      </c>
      <c r="AJ114" s="52">
        <f t="shared" si="13"/>
        <v>0</v>
      </c>
      <c r="AK114" s="53" t="str">
        <f t="shared" si="8"/>
        <v/>
      </c>
      <c r="AL114" s="54" t="str">
        <f t="shared" si="9"/>
        <v/>
      </c>
    </row>
    <row r="115" spans="1:38" s="55" customFormat="1" ht="20.399999999999999">
      <c r="A115" s="43">
        <v>3107579730</v>
      </c>
      <c r="B115" s="44" t="s">
        <v>243</v>
      </c>
      <c r="C115" s="45">
        <v>44935</v>
      </c>
      <c r="D115" s="43" t="s">
        <v>245</v>
      </c>
      <c r="E115" s="43" t="s">
        <v>138</v>
      </c>
      <c r="F115" s="46">
        <v>235</v>
      </c>
      <c r="G115" s="47">
        <v>0.45</v>
      </c>
      <c r="H115" s="46">
        <v>129.25</v>
      </c>
      <c r="I115" s="57"/>
      <c r="J115" s="57"/>
      <c r="K115" s="57"/>
      <c r="L115" s="57"/>
      <c r="M115" s="57"/>
      <c r="N115" s="57"/>
      <c r="O115" s="57"/>
      <c r="P115" s="57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57"/>
      <c r="AB115" s="44"/>
      <c r="AC115" s="57"/>
      <c r="AD115" s="44"/>
      <c r="AE115" s="57"/>
      <c r="AF115" s="57"/>
      <c r="AG115" s="51">
        <f t="shared" si="10"/>
        <v>0</v>
      </c>
      <c r="AH115" s="52">
        <f t="shared" si="11"/>
        <v>0</v>
      </c>
      <c r="AI115" s="52">
        <f t="shared" si="12"/>
        <v>0</v>
      </c>
      <c r="AJ115" s="52">
        <f t="shared" si="13"/>
        <v>0</v>
      </c>
      <c r="AK115" s="53" t="str">
        <f t="shared" si="8"/>
        <v/>
      </c>
      <c r="AL115" s="54" t="str">
        <f t="shared" si="9"/>
        <v/>
      </c>
    </row>
    <row r="116" spans="1:38" s="55" customFormat="1" ht="20.399999999999999">
      <c r="A116" s="43">
        <v>3207699781</v>
      </c>
      <c r="B116" s="44" t="s">
        <v>246</v>
      </c>
      <c r="C116" s="45">
        <v>44935</v>
      </c>
      <c r="D116" s="43" t="s">
        <v>165</v>
      </c>
      <c r="E116" s="43" t="s">
        <v>56</v>
      </c>
      <c r="F116" s="46">
        <v>235</v>
      </c>
      <c r="G116" s="47">
        <v>0.45</v>
      </c>
      <c r="H116" s="46">
        <v>129.25</v>
      </c>
      <c r="I116" s="57"/>
      <c r="J116" s="57"/>
      <c r="K116" s="57"/>
      <c r="L116" s="57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57"/>
      <c r="Z116" s="57"/>
      <c r="AA116" s="57"/>
      <c r="AB116" s="57"/>
      <c r="AC116" s="57"/>
      <c r="AD116" s="57"/>
      <c r="AE116" s="57"/>
      <c r="AF116" s="57"/>
      <c r="AG116" s="51">
        <f t="shared" si="10"/>
        <v>0</v>
      </c>
      <c r="AH116" s="52">
        <f t="shared" si="11"/>
        <v>0</v>
      </c>
      <c r="AI116" s="52">
        <f t="shared" si="12"/>
        <v>0</v>
      </c>
      <c r="AJ116" s="52">
        <f t="shared" si="13"/>
        <v>0</v>
      </c>
      <c r="AK116" s="53" t="str">
        <f t="shared" si="8"/>
        <v/>
      </c>
      <c r="AL116" s="54" t="str">
        <f t="shared" si="9"/>
        <v/>
      </c>
    </row>
    <row r="117" spans="1:38" s="55" customFormat="1" ht="20.399999999999999">
      <c r="A117" s="43">
        <v>3207695946</v>
      </c>
      <c r="B117" s="44" t="s">
        <v>246</v>
      </c>
      <c r="C117" s="45">
        <v>44991</v>
      </c>
      <c r="D117" s="43" t="s">
        <v>247</v>
      </c>
      <c r="E117" s="43" t="s">
        <v>56</v>
      </c>
      <c r="F117" s="46">
        <v>235</v>
      </c>
      <c r="G117" s="47">
        <v>0.45</v>
      </c>
      <c r="H117" s="46">
        <v>129.25</v>
      </c>
      <c r="I117" s="57"/>
      <c r="J117" s="57"/>
      <c r="K117" s="57"/>
      <c r="L117" s="57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57"/>
      <c r="Z117" s="57"/>
      <c r="AA117" s="57"/>
      <c r="AB117" s="57"/>
      <c r="AC117" s="57"/>
      <c r="AD117" s="57"/>
      <c r="AE117" s="57"/>
      <c r="AF117" s="57"/>
      <c r="AG117" s="51">
        <f t="shared" si="10"/>
        <v>0</v>
      </c>
      <c r="AH117" s="52">
        <f t="shared" si="11"/>
        <v>0</v>
      </c>
      <c r="AI117" s="52">
        <f t="shared" si="12"/>
        <v>0</v>
      </c>
      <c r="AJ117" s="52">
        <f t="shared" si="13"/>
        <v>0</v>
      </c>
      <c r="AK117" s="53" t="str">
        <f t="shared" si="8"/>
        <v/>
      </c>
      <c r="AL117" s="54" t="str">
        <f t="shared" si="9"/>
        <v/>
      </c>
    </row>
    <row r="118" spans="1:38" s="55" customFormat="1" ht="20.399999999999999">
      <c r="A118" s="43">
        <v>3109317855</v>
      </c>
      <c r="B118" s="44" t="s">
        <v>248</v>
      </c>
      <c r="C118" s="45">
        <v>44991</v>
      </c>
      <c r="D118" s="43" t="s">
        <v>249</v>
      </c>
      <c r="E118" s="43" t="s">
        <v>138</v>
      </c>
      <c r="F118" s="46">
        <v>220</v>
      </c>
      <c r="G118" s="47">
        <v>0.45</v>
      </c>
      <c r="H118" s="46">
        <v>121.00000000000001</v>
      </c>
      <c r="I118" s="57"/>
      <c r="J118" s="57"/>
      <c r="K118" s="57"/>
      <c r="L118" s="57"/>
      <c r="M118" s="57"/>
      <c r="N118" s="57"/>
      <c r="O118" s="57"/>
      <c r="P118" s="57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57"/>
      <c r="AB118" s="44"/>
      <c r="AC118" s="57"/>
      <c r="AD118" s="44"/>
      <c r="AE118" s="57"/>
      <c r="AF118" s="57"/>
      <c r="AG118" s="51">
        <f t="shared" si="10"/>
        <v>0</v>
      </c>
      <c r="AH118" s="52">
        <f t="shared" si="11"/>
        <v>0</v>
      </c>
      <c r="AI118" s="52">
        <f t="shared" si="12"/>
        <v>0</v>
      </c>
      <c r="AJ118" s="52">
        <f t="shared" si="13"/>
        <v>0</v>
      </c>
      <c r="AK118" s="53" t="str">
        <f t="shared" si="8"/>
        <v/>
      </c>
      <c r="AL118" s="54" t="str">
        <f t="shared" si="9"/>
        <v/>
      </c>
    </row>
    <row r="119" spans="1:38" s="55" customFormat="1" ht="20.399999999999999">
      <c r="A119" s="43">
        <v>3109316130</v>
      </c>
      <c r="B119" s="44" t="s">
        <v>248</v>
      </c>
      <c r="C119" s="45">
        <v>44935</v>
      </c>
      <c r="D119" s="43" t="s">
        <v>250</v>
      </c>
      <c r="E119" s="43" t="s">
        <v>138</v>
      </c>
      <c r="F119" s="46">
        <v>220</v>
      </c>
      <c r="G119" s="47">
        <v>0.45</v>
      </c>
      <c r="H119" s="46">
        <v>121.00000000000001</v>
      </c>
      <c r="I119" s="57"/>
      <c r="J119" s="57"/>
      <c r="K119" s="57"/>
      <c r="L119" s="57"/>
      <c r="M119" s="57"/>
      <c r="N119" s="57"/>
      <c r="O119" s="57"/>
      <c r="P119" s="57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57"/>
      <c r="AB119" s="44"/>
      <c r="AC119" s="57"/>
      <c r="AD119" s="44"/>
      <c r="AE119" s="57"/>
      <c r="AF119" s="57"/>
      <c r="AG119" s="51">
        <f t="shared" si="10"/>
        <v>0</v>
      </c>
      <c r="AH119" s="52">
        <f t="shared" si="11"/>
        <v>0</v>
      </c>
      <c r="AI119" s="52">
        <f t="shared" si="12"/>
        <v>0</v>
      </c>
      <c r="AJ119" s="52">
        <f t="shared" si="13"/>
        <v>0</v>
      </c>
      <c r="AK119" s="53" t="str">
        <f t="shared" si="8"/>
        <v/>
      </c>
      <c r="AL119" s="54" t="str">
        <f t="shared" si="9"/>
        <v/>
      </c>
    </row>
    <row r="120" spans="1:38" s="55" customFormat="1" ht="20.399999999999999">
      <c r="A120" s="43">
        <v>3209315946</v>
      </c>
      <c r="B120" s="44" t="s">
        <v>251</v>
      </c>
      <c r="C120" s="45">
        <v>44991</v>
      </c>
      <c r="D120" s="43" t="s">
        <v>247</v>
      </c>
      <c r="E120" s="43" t="s">
        <v>56</v>
      </c>
      <c r="F120" s="46">
        <v>220</v>
      </c>
      <c r="G120" s="47">
        <v>0.45</v>
      </c>
      <c r="H120" s="46">
        <v>121.00000000000001</v>
      </c>
      <c r="I120" s="57"/>
      <c r="J120" s="57"/>
      <c r="K120" s="57"/>
      <c r="L120" s="57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57"/>
      <c r="Z120" s="57"/>
      <c r="AA120" s="57"/>
      <c r="AB120" s="57"/>
      <c r="AC120" s="57"/>
      <c r="AD120" s="57"/>
      <c r="AE120" s="57"/>
      <c r="AF120" s="57"/>
      <c r="AG120" s="51">
        <f t="shared" si="10"/>
        <v>0</v>
      </c>
      <c r="AH120" s="52">
        <f t="shared" si="11"/>
        <v>0</v>
      </c>
      <c r="AI120" s="52">
        <f t="shared" si="12"/>
        <v>0</v>
      </c>
      <c r="AJ120" s="52">
        <f t="shared" si="13"/>
        <v>0</v>
      </c>
      <c r="AK120" s="53" t="str">
        <f t="shared" si="8"/>
        <v/>
      </c>
      <c r="AL120" s="54" t="str">
        <f t="shared" si="9"/>
        <v/>
      </c>
    </row>
    <row r="121" spans="1:38" s="55" customFormat="1" ht="20.399999999999999">
      <c r="A121" s="43">
        <v>3209319727</v>
      </c>
      <c r="B121" s="44" t="s">
        <v>251</v>
      </c>
      <c r="C121" s="45">
        <v>44991</v>
      </c>
      <c r="D121" s="43" t="s">
        <v>252</v>
      </c>
      <c r="E121" s="43" t="s">
        <v>56</v>
      </c>
      <c r="F121" s="46">
        <v>220</v>
      </c>
      <c r="G121" s="47">
        <v>0.45</v>
      </c>
      <c r="H121" s="46">
        <v>121.00000000000001</v>
      </c>
      <c r="I121" s="57"/>
      <c r="J121" s="57"/>
      <c r="K121" s="57"/>
      <c r="L121" s="57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57"/>
      <c r="Z121" s="57"/>
      <c r="AA121" s="57"/>
      <c r="AB121" s="57"/>
      <c r="AC121" s="57"/>
      <c r="AD121" s="57"/>
      <c r="AE121" s="57"/>
      <c r="AF121" s="57"/>
      <c r="AG121" s="51">
        <f t="shared" si="10"/>
        <v>0</v>
      </c>
      <c r="AH121" s="52">
        <f t="shared" si="11"/>
        <v>0</v>
      </c>
      <c r="AI121" s="52">
        <f t="shared" si="12"/>
        <v>0</v>
      </c>
      <c r="AJ121" s="52">
        <f t="shared" si="13"/>
        <v>0</v>
      </c>
      <c r="AK121" s="53" t="str">
        <f t="shared" si="8"/>
        <v/>
      </c>
      <c r="AL121" s="54" t="str">
        <f t="shared" si="9"/>
        <v/>
      </c>
    </row>
    <row r="122" spans="1:38" s="55" customFormat="1" ht="20.399999999999999">
      <c r="A122" s="43">
        <v>3105290649</v>
      </c>
      <c r="B122" s="44" t="s">
        <v>253</v>
      </c>
      <c r="C122" s="45">
        <v>44935</v>
      </c>
      <c r="D122" s="43" t="s">
        <v>254</v>
      </c>
      <c r="E122" s="43" t="s">
        <v>138</v>
      </c>
      <c r="F122" s="46">
        <v>195</v>
      </c>
      <c r="G122" s="47">
        <v>0.5</v>
      </c>
      <c r="H122" s="46">
        <v>97.5</v>
      </c>
      <c r="I122" s="57"/>
      <c r="J122" s="57"/>
      <c r="K122" s="57"/>
      <c r="L122" s="57"/>
      <c r="M122" s="57"/>
      <c r="N122" s="57"/>
      <c r="O122" s="57"/>
      <c r="P122" s="57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57"/>
      <c r="AB122" s="44"/>
      <c r="AC122" s="57"/>
      <c r="AD122" s="44"/>
      <c r="AE122" s="57"/>
      <c r="AF122" s="57"/>
      <c r="AG122" s="51">
        <f t="shared" si="10"/>
        <v>0</v>
      </c>
      <c r="AH122" s="52">
        <f t="shared" si="11"/>
        <v>0</v>
      </c>
      <c r="AI122" s="52">
        <f t="shared" si="12"/>
        <v>0</v>
      </c>
      <c r="AJ122" s="52">
        <f t="shared" si="13"/>
        <v>0</v>
      </c>
      <c r="AK122" s="53" t="str">
        <f t="shared" si="8"/>
        <v/>
      </c>
      <c r="AL122" s="54" t="str">
        <f t="shared" si="9"/>
        <v/>
      </c>
    </row>
    <row r="123" spans="1:38" s="55" customFormat="1" ht="20.399999999999999">
      <c r="A123" s="43">
        <v>3105290937</v>
      </c>
      <c r="B123" s="44" t="s">
        <v>253</v>
      </c>
      <c r="C123" s="45">
        <v>44935</v>
      </c>
      <c r="D123" s="43" t="s">
        <v>255</v>
      </c>
      <c r="E123" s="43" t="s">
        <v>138</v>
      </c>
      <c r="F123" s="46">
        <v>195</v>
      </c>
      <c r="G123" s="47">
        <v>0.5</v>
      </c>
      <c r="H123" s="46">
        <v>97.5</v>
      </c>
      <c r="I123" s="57"/>
      <c r="J123" s="57"/>
      <c r="K123" s="57"/>
      <c r="L123" s="57"/>
      <c r="M123" s="57"/>
      <c r="N123" s="57"/>
      <c r="O123" s="57"/>
      <c r="P123" s="57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57"/>
      <c r="AB123" s="44"/>
      <c r="AC123" s="57"/>
      <c r="AD123" s="44"/>
      <c r="AE123" s="57"/>
      <c r="AF123" s="57"/>
      <c r="AG123" s="51">
        <f t="shared" si="10"/>
        <v>0</v>
      </c>
      <c r="AH123" s="52">
        <f t="shared" si="11"/>
        <v>0</v>
      </c>
      <c r="AI123" s="52">
        <f t="shared" si="12"/>
        <v>0</v>
      </c>
      <c r="AJ123" s="52">
        <f t="shared" si="13"/>
        <v>0</v>
      </c>
      <c r="AK123" s="53" t="str">
        <f t="shared" si="8"/>
        <v/>
      </c>
      <c r="AL123" s="54" t="str">
        <f t="shared" si="9"/>
        <v/>
      </c>
    </row>
    <row r="124" spans="1:38" s="55" customFormat="1" ht="20.399999999999999">
      <c r="A124" s="43">
        <v>3105290485</v>
      </c>
      <c r="B124" s="44" t="s">
        <v>253</v>
      </c>
      <c r="C124" s="45">
        <v>44935</v>
      </c>
      <c r="D124" s="43" t="s">
        <v>161</v>
      </c>
      <c r="E124" s="43" t="s">
        <v>138</v>
      </c>
      <c r="F124" s="46">
        <v>195</v>
      </c>
      <c r="G124" s="47">
        <v>0.5</v>
      </c>
      <c r="H124" s="46">
        <v>97.5</v>
      </c>
      <c r="I124" s="57"/>
      <c r="J124" s="57"/>
      <c r="K124" s="57"/>
      <c r="L124" s="57"/>
      <c r="M124" s="57"/>
      <c r="N124" s="57"/>
      <c r="O124" s="57"/>
      <c r="P124" s="57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57"/>
      <c r="AB124" s="44"/>
      <c r="AC124" s="57"/>
      <c r="AD124" s="44"/>
      <c r="AE124" s="57"/>
      <c r="AF124" s="57"/>
      <c r="AG124" s="51">
        <f t="shared" si="10"/>
        <v>0</v>
      </c>
      <c r="AH124" s="52">
        <f t="shared" si="11"/>
        <v>0</v>
      </c>
      <c r="AI124" s="52">
        <f t="shared" si="12"/>
        <v>0</v>
      </c>
      <c r="AJ124" s="52">
        <f t="shared" si="13"/>
        <v>0</v>
      </c>
      <c r="AK124" s="53" t="str">
        <f t="shared" si="8"/>
        <v/>
      </c>
      <c r="AL124" s="54" t="str">
        <f t="shared" si="9"/>
        <v/>
      </c>
    </row>
    <row r="125" spans="1:38" s="55" customFormat="1" ht="20.399999999999999">
      <c r="A125" s="43">
        <v>3205250649</v>
      </c>
      <c r="B125" s="44" t="s">
        <v>256</v>
      </c>
      <c r="C125" s="45">
        <v>44935</v>
      </c>
      <c r="D125" s="43" t="s">
        <v>254</v>
      </c>
      <c r="E125" s="43" t="s">
        <v>56</v>
      </c>
      <c r="F125" s="46">
        <v>195</v>
      </c>
      <c r="G125" s="47">
        <v>0.5</v>
      </c>
      <c r="H125" s="46">
        <v>97.5</v>
      </c>
      <c r="I125" s="57"/>
      <c r="J125" s="57"/>
      <c r="K125" s="57"/>
      <c r="L125" s="57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57"/>
      <c r="Z125" s="57"/>
      <c r="AA125" s="57"/>
      <c r="AB125" s="57"/>
      <c r="AC125" s="57"/>
      <c r="AD125" s="57"/>
      <c r="AE125" s="57"/>
      <c r="AF125" s="57"/>
      <c r="AG125" s="51">
        <f t="shared" si="10"/>
        <v>0</v>
      </c>
      <c r="AH125" s="52">
        <f t="shared" si="11"/>
        <v>0</v>
      </c>
      <c r="AI125" s="52">
        <f t="shared" si="12"/>
        <v>0</v>
      </c>
      <c r="AJ125" s="52">
        <f t="shared" si="13"/>
        <v>0</v>
      </c>
      <c r="AK125" s="53" t="str">
        <f t="shared" si="8"/>
        <v/>
      </c>
      <c r="AL125" s="54" t="str">
        <f t="shared" si="9"/>
        <v/>
      </c>
    </row>
    <row r="126" spans="1:38" s="55" customFormat="1" ht="20.399999999999999">
      <c r="A126" s="43">
        <v>3205250436</v>
      </c>
      <c r="B126" s="44" t="s">
        <v>256</v>
      </c>
      <c r="C126" s="45">
        <v>44935</v>
      </c>
      <c r="D126" s="43" t="s">
        <v>257</v>
      </c>
      <c r="E126" s="43" t="s">
        <v>56</v>
      </c>
      <c r="F126" s="46">
        <v>195</v>
      </c>
      <c r="G126" s="47">
        <v>0.5</v>
      </c>
      <c r="H126" s="46">
        <v>97.5</v>
      </c>
      <c r="I126" s="57"/>
      <c r="J126" s="57"/>
      <c r="K126" s="57"/>
      <c r="L126" s="57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57"/>
      <c r="Z126" s="57"/>
      <c r="AA126" s="57"/>
      <c r="AB126" s="57"/>
      <c r="AC126" s="57"/>
      <c r="AD126" s="57"/>
      <c r="AE126" s="57"/>
      <c r="AF126" s="57"/>
      <c r="AG126" s="51">
        <f t="shared" si="10"/>
        <v>0</v>
      </c>
      <c r="AH126" s="52">
        <f t="shared" si="11"/>
        <v>0</v>
      </c>
      <c r="AI126" s="52">
        <f t="shared" si="12"/>
        <v>0</v>
      </c>
      <c r="AJ126" s="52">
        <f t="shared" si="13"/>
        <v>0</v>
      </c>
      <c r="AK126" s="53" t="str">
        <f t="shared" si="8"/>
        <v/>
      </c>
      <c r="AL126" s="54" t="str">
        <f t="shared" si="9"/>
        <v/>
      </c>
    </row>
    <row r="127" spans="1:38" s="55" customFormat="1" ht="20.399999999999999">
      <c r="A127" s="43">
        <v>3205250937</v>
      </c>
      <c r="B127" s="44" t="s">
        <v>256</v>
      </c>
      <c r="C127" s="45">
        <v>44935</v>
      </c>
      <c r="D127" s="43" t="s">
        <v>255</v>
      </c>
      <c r="E127" s="43" t="s">
        <v>56</v>
      </c>
      <c r="F127" s="46">
        <v>195</v>
      </c>
      <c r="G127" s="47">
        <v>0.5</v>
      </c>
      <c r="H127" s="46">
        <v>97.5</v>
      </c>
      <c r="I127" s="57"/>
      <c r="J127" s="57"/>
      <c r="K127" s="57"/>
      <c r="L127" s="57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57"/>
      <c r="Z127" s="57"/>
      <c r="AA127" s="57"/>
      <c r="AB127" s="57"/>
      <c r="AC127" s="57"/>
      <c r="AD127" s="57"/>
      <c r="AE127" s="57"/>
      <c r="AF127" s="57"/>
      <c r="AG127" s="51">
        <f t="shared" si="10"/>
        <v>0</v>
      </c>
      <c r="AH127" s="52">
        <f t="shared" si="11"/>
        <v>0</v>
      </c>
      <c r="AI127" s="52">
        <f t="shared" si="12"/>
        <v>0</v>
      </c>
      <c r="AJ127" s="52">
        <f t="shared" si="13"/>
        <v>0</v>
      </c>
      <c r="AK127" s="53" t="str">
        <f t="shared" si="8"/>
        <v/>
      </c>
      <c r="AL127" s="54" t="str">
        <f t="shared" si="9"/>
        <v/>
      </c>
    </row>
    <row r="128" spans="1:38" s="55" customFormat="1" ht="20.399999999999999">
      <c r="A128" s="43">
        <v>3105190999</v>
      </c>
      <c r="B128" s="44" t="s">
        <v>258</v>
      </c>
      <c r="C128" s="45">
        <v>44935</v>
      </c>
      <c r="D128" s="43" t="s">
        <v>54</v>
      </c>
      <c r="E128" s="43" t="s">
        <v>138</v>
      </c>
      <c r="F128" s="46">
        <v>180</v>
      </c>
      <c r="G128" s="47">
        <v>0.5</v>
      </c>
      <c r="H128" s="46">
        <v>90</v>
      </c>
      <c r="I128" s="57"/>
      <c r="J128" s="57"/>
      <c r="K128" s="57"/>
      <c r="L128" s="57"/>
      <c r="M128" s="57"/>
      <c r="N128" s="57"/>
      <c r="O128" s="57"/>
      <c r="P128" s="57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57"/>
      <c r="AB128" s="44"/>
      <c r="AC128" s="57"/>
      <c r="AD128" s="44"/>
      <c r="AE128" s="57"/>
      <c r="AF128" s="57"/>
      <c r="AG128" s="51">
        <f t="shared" si="10"/>
        <v>0</v>
      </c>
      <c r="AH128" s="52">
        <f t="shared" si="11"/>
        <v>0</v>
      </c>
      <c r="AI128" s="52">
        <f t="shared" si="12"/>
        <v>0</v>
      </c>
      <c r="AJ128" s="52">
        <f t="shared" si="13"/>
        <v>0</v>
      </c>
      <c r="AK128" s="53" t="str">
        <f t="shared" si="8"/>
        <v/>
      </c>
      <c r="AL128" s="54" t="str">
        <f t="shared" si="9"/>
        <v/>
      </c>
    </row>
    <row r="129" spans="1:38" s="55" customFormat="1" ht="20.399999999999999">
      <c r="A129" s="43">
        <v>3105190937</v>
      </c>
      <c r="B129" s="44" t="s">
        <v>258</v>
      </c>
      <c r="C129" s="45">
        <v>44935</v>
      </c>
      <c r="D129" s="43" t="s">
        <v>255</v>
      </c>
      <c r="E129" s="43" t="s">
        <v>138</v>
      </c>
      <c r="F129" s="46">
        <v>180</v>
      </c>
      <c r="G129" s="47">
        <v>0.5</v>
      </c>
      <c r="H129" s="46">
        <v>90</v>
      </c>
      <c r="I129" s="57"/>
      <c r="J129" s="57"/>
      <c r="K129" s="57"/>
      <c r="L129" s="57"/>
      <c r="M129" s="57"/>
      <c r="N129" s="57"/>
      <c r="O129" s="57"/>
      <c r="P129" s="57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57"/>
      <c r="AB129" s="44"/>
      <c r="AC129" s="57"/>
      <c r="AD129" s="44"/>
      <c r="AE129" s="57"/>
      <c r="AF129" s="57"/>
      <c r="AG129" s="51">
        <f t="shared" si="10"/>
        <v>0</v>
      </c>
      <c r="AH129" s="52">
        <f t="shared" si="11"/>
        <v>0</v>
      </c>
      <c r="AI129" s="52">
        <f t="shared" si="12"/>
        <v>0</v>
      </c>
      <c r="AJ129" s="52">
        <f t="shared" si="13"/>
        <v>0</v>
      </c>
      <c r="AK129" s="53" t="str">
        <f t="shared" si="8"/>
        <v/>
      </c>
      <c r="AL129" s="54" t="str">
        <f t="shared" si="9"/>
        <v/>
      </c>
    </row>
    <row r="130" spans="1:38" s="55" customFormat="1" ht="20.399999999999999">
      <c r="A130" s="43">
        <v>3105199542</v>
      </c>
      <c r="B130" s="44" t="s">
        <v>258</v>
      </c>
      <c r="C130" s="45">
        <v>44935</v>
      </c>
      <c r="D130" s="43" t="s">
        <v>259</v>
      </c>
      <c r="E130" s="43" t="s">
        <v>138</v>
      </c>
      <c r="F130" s="46">
        <v>180</v>
      </c>
      <c r="G130" s="47">
        <v>0.5</v>
      </c>
      <c r="H130" s="46">
        <v>90</v>
      </c>
      <c r="I130" s="57"/>
      <c r="J130" s="57"/>
      <c r="K130" s="57"/>
      <c r="L130" s="57"/>
      <c r="M130" s="57"/>
      <c r="N130" s="57"/>
      <c r="O130" s="57"/>
      <c r="P130" s="57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57"/>
      <c r="AB130" s="44"/>
      <c r="AC130" s="57"/>
      <c r="AD130" s="44"/>
      <c r="AE130" s="57"/>
      <c r="AF130" s="57"/>
      <c r="AG130" s="51">
        <f t="shared" si="10"/>
        <v>0</v>
      </c>
      <c r="AH130" s="52">
        <f t="shared" si="11"/>
        <v>0</v>
      </c>
      <c r="AI130" s="52">
        <f t="shared" si="12"/>
        <v>0</v>
      </c>
      <c r="AJ130" s="52">
        <f t="shared" si="13"/>
        <v>0</v>
      </c>
      <c r="AK130" s="53" t="str">
        <f t="shared" si="8"/>
        <v/>
      </c>
      <c r="AL130" s="54" t="str">
        <f t="shared" si="9"/>
        <v/>
      </c>
    </row>
    <row r="131" spans="1:38" s="55" customFormat="1" ht="20.399999999999999">
      <c r="A131" s="43">
        <v>3205229514</v>
      </c>
      <c r="B131" s="44" t="s">
        <v>260</v>
      </c>
      <c r="C131" s="45">
        <v>44991</v>
      </c>
      <c r="D131" s="43" t="s">
        <v>261</v>
      </c>
      <c r="E131" s="43" t="s">
        <v>56</v>
      </c>
      <c r="F131" s="46">
        <v>180</v>
      </c>
      <c r="G131" s="47">
        <v>0.5</v>
      </c>
      <c r="H131" s="46">
        <v>90</v>
      </c>
      <c r="I131" s="57"/>
      <c r="J131" s="57"/>
      <c r="K131" s="57"/>
      <c r="L131" s="57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57"/>
      <c r="Z131" s="57"/>
      <c r="AA131" s="57"/>
      <c r="AB131" s="57"/>
      <c r="AC131" s="57"/>
      <c r="AD131" s="57"/>
      <c r="AE131" s="57"/>
      <c r="AF131" s="57"/>
      <c r="AG131" s="51">
        <f t="shared" si="10"/>
        <v>0</v>
      </c>
      <c r="AH131" s="52">
        <f t="shared" si="11"/>
        <v>0</v>
      </c>
      <c r="AI131" s="52">
        <f t="shared" si="12"/>
        <v>0</v>
      </c>
      <c r="AJ131" s="52">
        <f t="shared" si="13"/>
        <v>0</v>
      </c>
      <c r="AK131" s="53" t="str">
        <f t="shared" si="8"/>
        <v/>
      </c>
      <c r="AL131" s="54" t="str">
        <f t="shared" si="9"/>
        <v/>
      </c>
    </row>
    <row r="132" spans="1:38" s="55" customFormat="1" ht="20.399999999999999">
      <c r="A132" s="43">
        <v>3205220649</v>
      </c>
      <c r="B132" s="44" t="s">
        <v>260</v>
      </c>
      <c r="C132" s="45">
        <v>44935</v>
      </c>
      <c r="D132" s="43" t="s">
        <v>254</v>
      </c>
      <c r="E132" s="43" t="s">
        <v>56</v>
      </c>
      <c r="F132" s="46">
        <v>180</v>
      </c>
      <c r="G132" s="47">
        <v>0.5</v>
      </c>
      <c r="H132" s="46">
        <v>90</v>
      </c>
      <c r="I132" s="57"/>
      <c r="J132" s="57"/>
      <c r="K132" s="57"/>
      <c r="L132" s="57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57"/>
      <c r="Z132" s="57"/>
      <c r="AA132" s="57"/>
      <c r="AB132" s="57"/>
      <c r="AC132" s="57"/>
      <c r="AD132" s="57"/>
      <c r="AE132" s="57"/>
      <c r="AF132" s="57"/>
      <c r="AG132" s="51">
        <f t="shared" si="10"/>
        <v>0</v>
      </c>
      <c r="AH132" s="52">
        <f t="shared" si="11"/>
        <v>0</v>
      </c>
      <c r="AI132" s="52">
        <f t="shared" si="12"/>
        <v>0</v>
      </c>
      <c r="AJ132" s="52">
        <f t="shared" si="13"/>
        <v>0</v>
      </c>
      <c r="AK132" s="53" t="str">
        <f t="shared" si="8"/>
        <v/>
      </c>
      <c r="AL132" s="54" t="str">
        <f t="shared" si="9"/>
        <v/>
      </c>
    </row>
    <row r="133" spans="1:38" s="55" customFormat="1" ht="20.399999999999999">
      <c r="A133" s="43">
        <v>3205220937</v>
      </c>
      <c r="B133" s="44" t="s">
        <v>260</v>
      </c>
      <c r="C133" s="45">
        <v>44935</v>
      </c>
      <c r="D133" s="43" t="s">
        <v>255</v>
      </c>
      <c r="E133" s="43" t="s">
        <v>56</v>
      </c>
      <c r="F133" s="46">
        <v>180</v>
      </c>
      <c r="G133" s="47">
        <v>0.5</v>
      </c>
      <c r="H133" s="46">
        <v>90</v>
      </c>
      <c r="I133" s="57"/>
      <c r="J133" s="57"/>
      <c r="K133" s="57"/>
      <c r="L133" s="57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57"/>
      <c r="Z133" s="57"/>
      <c r="AA133" s="57"/>
      <c r="AB133" s="57"/>
      <c r="AC133" s="57"/>
      <c r="AD133" s="57"/>
      <c r="AE133" s="57"/>
      <c r="AF133" s="57"/>
      <c r="AG133" s="51">
        <f t="shared" si="10"/>
        <v>0</v>
      </c>
      <c r="AH133" s="52">
        <f t="shared" si="11"/>
        <v>0</v>
      </c>
      <c r="AI133" s="52">
        <f t="shared" si="12"/>
        <v>0</v>
      </c>
      <c r="AJ133" s="52">
        <f t="shared" si="13"/>
        <v>0</v>
      </c>
      <c r="AK133" s="53" t="str">
        <f t="shared" si="8"/>
        <v/>
      </c>
      <c r="AL133" s="54" t="str">
        <f t="shared" si="9"/>
        <v/>
      </c>
    </row>
    <row r="134" spans="1:38" s="55" customFormat="1" ht="20.399999999999999">
      <c r="A134" s="43">
        <v>3108449702</v>
      </c>
      <c r="B134" s="44" t="s">
        <v>262</v>
      </c>
      <c r="C134" s="45">
        <v>44991</v>
      </c>
      <c r="D134" s="43" t="s">
        <v>178</v>
      </c>
      <c r="E134" s="43" t="s">
        <v>138</v>
      </c>
      <c r="F134" s="46">
        <v>265</v>
      </c>
      <c r="G134" s="47">
        <v>0.5</v>
      </c>
      <c r="H134" s="46">
        <v>132.5</v>
      </c>
      <c r="I134" s="57"/>
      <c r="J134" s="57"/>
      <c r="K134" s="57"/>
      <c r="L134" s="57"/>
      <c r="M134" s="57"/>
      <c r="N134" s="57"/>
      <c r="O134" s="57"/>
      <c r="P134" s="57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57"/>
      <c r="AB134" s="44"/>
      <c r="AC134" s="57"/>
      <c r="AD134" s="44"/>
      <c r="AE134" s="57"/>
      <c r="AF134" s="57"/>
      <c r="AG134" s="51">
        <f t="shared" si="10"/>
        <v>0</v>
      </c>
      <c r="AH134" s="52">
        <f t="shared" si="11"/>
        <v>0</v>
      </c>
      <c r="AI134" s="52">
        <f t="shared" si="12"/>
        <v>0</v>
      </c>
      <c r="AJ134" s="52">
        <f t="shared" si="13"/>
        <v>0</v>
      </c>
      <c r="AK134" s="53" t="str">
        <f t="shared" si="8"/>
        <v/>
      </c>
      <c r="AL134" s="54" t="str">
        <f t="shared" si="9"/>
        <v/>
      </c>
    </row>
    <row r="135" spans="1:38" s="55" customFormat="1" ht="20.399999999999999">
      <c r="A135" s="43">
        <v>3108447920</v>
      </c>
      <c r="B135" s="44" t="s">
        <v>262</v>
      </c>
      <c r="C135" s="45">
        <v>44935</v>
      </c>
      <c r="D135" s="43" t="s">
        <v>263</v>
      </c>
      <c r="E135" s="43" t="s">
        <v>138</v>
      </c>
      <c r="F135" s="46">
        <v>265</v>
      </c>
      <c r="G135" s="47">
        <v>0.5</v>
      </c>
      <c r="H135" s="46">
        <v>132.5</v>
      </c>
      <c r="I135" s="57"/>
      <c r="J135" s="57"/>
      <c r="K135" s="57"/>
      <c r="L135" s="57"/>
      <c r="M135" s="57"/>
      <c r="N135" s="57"/>
      <c r="O135" s="57"/>
      <c r="P135" s="57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57"/>
      <c r="AB135" s="44"/>
      <c r="AC135" s="57"/>
      <c r="AD135" s="44"/>
      <c r="AE135" s="57"/>
      <c r="AF135" s="57"/>
      <c r="AG135" s="51">
        <f t="shared" si="10"/>
        <v>0</v>
      </c>
      <c r="AH135" s="52">
        <f t="shared" si="11"/>
        <v>0</v>
      </c>
      <c r="AI135" s="52">
        <f t="shared" si="12"/>
        <v>0</v>
      </c>
      <c r="AJ135" s="52">
        <f t="shared" si="13"/>
        <v>0</v>
      </c>
      <c r="AK135" s="53" t="str">
        <f t="shared" si="8"/>
        <v/>
      </c>
      <c r="AL135" s="54" t="str">
        <f t="shared" si="9"/>
        <v/>
      </c>
    </row>
    <row r="136" spans="1:38" s="55" customFormat="1" ht="20.399999999999999">
      <c r="A136" s="43">
        <v>3108447952</v>
      </c>
      <c r="B136" s="44" t="s">
        <v>262</v>
      </c>
      <c r="C136" s="45">
        <v>44935</v>
      </c>
      <c r="D136" s="43" t="s">
        <v>264</v>
      </c>
      <c r="E136" s="43" t="s">
        <v>138</v>
      </c>
      <c r="F136" s="46">
        <v>265</v>
      </c>
      <c r="G136" s="47">
        <v>0.5</v>
      </c>
      <c r="H136" s="46">
        <v>132.5</v>
      </c>
      <c r="I136" s="57"/>
      <c r="J136" s="57"/>
      <c r="K136" s="57"/>
      <c r="L136" s="57"/>
      <c r="M136" s="57"/>
      <c r="N136" s="57"/>
      <c r="O136" s="57"/>
      <c r="P136" s="57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57"/>
      <c r="AB136" s="44"/>
      <c r="AC136" s="57"/>
      <c r="AD136" s="44"/>
      <c r="AE136" s="57"/>
      <c r="AF136" s="57"/>
      <c r="AG136" s="51">
        <f t="shared" si="10"/>
        <v>0</v>
      </c>
      <c r="AH136" s="52">
        <f t="shared" si="11"/>
        <v>0</v>
      </c>
      <c r="AI136" s="52">
        <f t="shared" si="12"/>
        <v>0</v>
      </c>
      <c r="AJ136" s="52">
        <f t="shared" si="13"/>
        <v>0</v>
      </c>
      <c r="AK136" s="53" t="str">
        <f t="shared" si="8"/>
        <v/>
      </c>
      <c r="AL136" s="54" t="str">
        <f t="shared" si="9"/>
        <v/>
      </c>
    </row>
    <row r="137" spans="1:38" s="55" customFormat="1" ht="20.399999999999999">
      <c r="A137" s="43">
        <v>3208449257</v>
      </c>
      <c r="B137" s="44" t="s">
        <v>265</v>
      </c>
      <c r="C137" s="45">
        <v>44935</v>
      </c>
      <c r="D137" s="43" t="s">
        <v>266</v>
      </c>
      <c r="E137" s="43" t="s">
        <v>56</v>
      </c>
      <c r="F137" s="46">
        <v>265</v>
      </c>
      <c r="G137" s="47">
        <v>0.5</v>
      </c>
      <c r="H137" s="46">
        <v>132.5</v>
      </c>
      <c r="I137" s="57"/>
      <c r="J137" s="57"/>
      <c r="K137" s="57"/>
      <c r="L137" s="57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57"/>
      <c r="Z137" s="57"/>
      <c r="AA137" s="57"/>
      <c r="AB137" s="57"/>
      <c r="AC137" s="57"/>
      <c r="AD137" s="57"/>
      <c r="AE137" s="57"/>
      <c r="AF137" s="57"/>
      <c r="AG137" s="51">
        <f t="shared" si="10"/>
        <v>0</v>
      </c>
      <c r="AH137" s="52">
        <f t="shared" si="11"/>
        <v>0</v>
      </c>
      <c r="AI137" s="52">
        <f t="shared" si="12"/>
        <v>0</v>
      </c>
      <c r="AJ137" s="52">
        <f t="shared" si="13"/>
        <v>0</v>
      </c>
      <c r="AK137" s="53" t="str">
        <f t="shared" ref="AK137:AK201" si="14">IFERROR((AJ137-AI137)/AJ137,"")</f>
        <v/>
      </c>
      <c r="AL137" s="54" t="str">
        <f t="shared" ref="AL137:AL201" si="15">IF(AG137&gt;0,"Print","")</f>
        <v/>
      </c>
    </row>
    <row r="138" spans="1:38" s="55" customFormat="1" ht="20.399999999999999">
      <c r="A138" s="43">
        <v>3208443705</v>
      </c>
      <c r="B138" s="44" t="s">
        <v>265</v>
      </c>
      <c r="C138" s="45">
        <v>44935</v>
      </c>
      <c r="D138" s="43" t="s">
        <v>267</v>
      </c>
      <c r="E138" s="43" t="s">
        <v>56</v>
      </c>
      <c r="F138" s="46">
        <v>265</v>
      </c>
      <c r="G138" s="47">
        <v>0.5</v>
      </c>
      <c r="H138" s="46">
        <v>132.5</v>
      </c>
      <c r="I138" s="57"/>
      <c r="J138" s="57"/>
      <c r="K138" s="57"/>
      <c r="L138" s="57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57"/>
      <c r="Z138" s="57"/>
      <c r="AA138" s="57"/>
      <c r="AB138" s="57"/>
      <c r="AC138" s="57"/>
      <c r="AD138" s="57"/>
      <c r="AE138" s="57"/>
      <c r="AF138" s="57"/>
      <c r="AG138" s="51">
        <f t="shared" ref="AG138:AG201" si="16">SUM(I138:AF138)</f>
        <v>0</v>
      </c>
      <c r="AH138" s="52">
        <f t="shared" ref="AH138:AH201" si="17">AG138*H138</f>
        <v>0</v>
      </c>
      <c r="AI138" s="52">
        <f t="shared" ref="AI138:AI201" si="18">AH138*(1-$K$5)</f>
        <v>0</v>
      </c>
      <c r="AJ138" s="52">
        <f t="shared" ref="AJ138:AJ201" si="19">AG138*F138</f>
        <v>0</v>
      </c>
      <c r="AK138" s="53" t="str">
        <f t="shared" si="14"/>
        <v/>
      </c>
      <c r="AL138" s="54" t="str">
        <f t="shared" si="15"/>
        <v/>
      </c>
    </row>
    <row r="139" spans="1:38" s="55" customFormat="1" ht="20.399999999999999">
      <c r="A139" s="43">
        <v>3208449716</v>
      </c>
      <c r="B139" s="44" t="s">
        <v>265</v>
      </c>
      <c r="C139" s="45">
        <v>44935</v>
      </c>
      <c r="D139" s="43" t="s">
        <v>268</v>
      </c>
      <c r="E139" s="43" t="s">
        <v>56</v>
      </c>
      <c r="F139" s="46">
        <v>265</v>
      </c>
      <c r="G139" s="47">
        <v>0.5</v>
      </c>
      <c r="H139" s="46">
        <v>132.5</v>
      </c>
      <c r="I139" s="57"/>
      <c r="J139" s="57"/>
      <c r="K139" s="57"/>
      <c r="L139" s="57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57"/>
      <c r="Z139" s="57"/>
      <c r="AA139" s="57"/>
      <c r="AB139" s="57"/>
      <c r="AC139" s="57"/>
      <c r="AD139" s="57"/>
      <c r="AE139" s="57"/>
      <c r="AF139" s="57"/>
      <c r="AG139" s="51">
        <f t="shared" si="16"/>
        <v>0</v>
      </c>
      <c r="AH139" s="52">
        <f t="shared" si="17"/>
        <v>0</v>
      </c>
      <c r="AI139" s="52">
        <f t="shared" si="18"/>
        <v>0</v>
      </c>
      <c r="AJ139" s="52">
        <f t="shared" si="19"/>
        <v>0</v>
      </c>
      <c r="AK139" s="53" t="str">
        <f t="shared" si="14"/>
        <v/>
      </c>
      <c r="AL139" s="54" t="str">
        <f t="shared" si="15"/>
        <v/>
      </c>
    </row>
    <row r="140" spans="1:38" s="55" customFormat="1" ht="20.399999999999999">
      <c r="A140" s="43">
        <v>3108037448</v>
      </c>
      <c r="B140" s="44" t="s">
        <v>269</v>
      </c>
      <c r="C140" s="45">
        <v>45019</v>
      </c>
      <c r="D140" s="43" t="s">
        <v>270</v>
      </c>
      <c r="E140" s="43" t="s">
        <v>138</v>
      </c>
      <c r="F140" s="46">
        <v>240</v>
      </c>
      <c r="G140" s="47">
        <v>0.5</v>
      </c>
      <c r="H140" s="46">
        <v>120</v>
      </c>
      <c r="I140" s="57"/>
      <c r="J140" s="57"/>
      <c r="K140" s="57"/>
      <c r="L140" s="57"/>
      <c r="M140" s="57"/>
      <c r="N140" s="57"/>
      <c r="O140" s="57"/>
      <c r="P140" s="57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57"/>
      <c r="AB140" s="44"/>
      <c r="AC140" s="57"/>
      <c r="AD140" s="44"/>
      <c r="AE140" s="57"/>
      <c r="AF140" s="57"/>
      <c r="AG140" s="51">
        <f t="shared" si="16"/>
        <v>0</v>
      </c>
      <c r="AH140" s="52">
        <f t="shared" si="17"/>
        <v>0</v>
      </c>
      <c r="AI140" s="52">
        <f t="shared" si="18"/>
        <v>0</v>
      </c>
      <c r="AJ140" s="52">
        <f t="shared" si="19"/>
        <v>0</v>
      </c>
      <c r="AK140" s="53" t="str">
        <f t="shared" si="14"/>
        <v/>
      </c>
      <c r="AL140" s="54" t="str">
        <f t="shared" si="15"/>
        <v/>
      </c>
    </row>
    <row r="141" spans="1:38" s="55" customFormat="1" ht="20.399999999999999">
      <c r="A141" s="43">
        <v>3108034721</v>
      </c>
      <c r="B141" s="44" t="s">
        <v>269</v>
      </c>
      <c r="C141" s="45">
        <v>44935</v>
      </c>
      <c r="D141" s="43" t="s">
        <v>271</v>
      </c>
      <c r="E141" s="43" t="s">
        <v>138</v>
      </c>
      <c r="F141" s="46">
        <v>240</v>
      </c>
      <c r="G141" s="47">
        <v>0.5</v>
      </c>
      <c r="H141" s="46">
        <v>120</v>
      </c>
      <c r="I141" s="57"/>
      <c r="J141" s="57"/>
      <c r="K141" s="57"/>
      <c r="L141" s="57"/>
      <c r="M141" s="57"/>
      <c r="N141" s="57"/>
      <c r="O141" s="57"/>
      <c r="P141" s="57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57"/>
      <c r="AB141" s="44"/>
      <c r="AC141" s="57"/>
      <c r="AD141" s="44"/>
      <c r="AE141" s="57"/>
      <c r="AF141" s="57"/>
      <c r="AG141" s="51">
        <f t="shared" si="16"/>
        <v>0</v>
      </c>
      <c r="AH141" s="52">
        <f t="shared" si="17"/>
        <v>0</v>
      </c>
      <c r="AI141" s="52">
        <f t="shared" si="18"/>
        <v>0</v>
      </c>
      <c r="AJ141" s="52">
        <f t="shared" si="19"/>
        <v>0</v>
      </c>
      <c r="AK141" s="53" t="str">
        <f t="shared" si="14"/>
        <v/>
      </c>
      <c r="AL141" s="54" t="str">
        <f t="shared" si="15"/>
        <v/>
      </c>
    </row>
    <row r="142" spans="1:38" s="55" customFormat="1" ht="20.399999999999999">
      <c r="A142" s="43">
        <v>3108039930</v>
      </c>
      <c r="B142" s="44" t="s">
        <v>269</v>
      </c>
      <c r="C142" s="45">
        <v>44935</v>
      </c>
      <c r="D142" s="43" t="s">
        <v>272</v>
      </c>
      <c r="E142" s="43" t="s">
        <v>138</v>
      </c>
      <c r="F142" s="46">
        <v>240</v>
      </c>
      <c r="G142" s="47">
        <v>0.5</v>
      </c>
      <c r="H142" s="46">
        <v>120</v>
      </c>
      <c r="I142" s="57"/>
      <c r="J142" s="57"/>
      <c r="K142" s="57"/>
      <c r="L142" s="57"/>
      <c r="M142" s="57"/>
      <c r="N142" s="57"/>
      <c r="O142" s="57"/>
      <c r="P142" s="57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57"/>
      <c r="AB142" s="44"/>
      <c r="AC142" s="57"/>
      <c r="AD142" s="44"/>
      <c r="AE142" s="57"/>
      <c r="AF142" s="57"/>
      <c r="AG142" s="51">
        <f t="shared" si="16"/>
        <v>0</v>
      </c>
      <c r="AH142" s="52">
        <f t="shared" si="17"/>
        <v>0</v>
      </c>
      <c r="AI142" s="52">
        <f t="shared" si="18"/>
        <v>0</v>
      </c>
      <c r="AJ142" s="52">
        <f t="shared" si="19"/>
        <v>0</v>
      </c>
      <c r="AK142" s="53" t="str">
        <f t="shared" si="14"/>
        <v/>
      </c>
      <c r="AL142" s="54" t="str">
        <f t="shared" si="15"/>
        <v/>
      </c>
    </row>
    <row r="143" spans="1:38" s="55" customFormat="1" ht="20.399999999999999">
      <c r="A143" s="43">
        <v>3208039931</v>
      </c>
      <c r="B143" s="44" t="s">
        <v>273</v>
      </c>
      <c r="C143" s="45">
        <v>45019</v>
      </c>
      <c r="D143" s="43" t="s">
        <v>194</v>
      </c>
      <c r="E143" s="43" t="s">
        <v>56</v>
      </c>
      <c r="F143" s="46">
        <v>240</v>
      </c>
      <c r="G143" s="47">
        <v>0.5</v>
      </c>
      <c r="H143" s="46">
        <v>120</v>
      </c>
      <c r="I143" s="57"/>
      <c r="J143" s="57"/>
      <c r="K143" s="57"/>
      <c r="L143" s="57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57"/>
      <c r="Z143" s="57"/>
      <c r="AA143" s="57"/>
      <c r="AB143" s="57"/>
      <c r="AC143" s="57"/>
      <c r="AD143" s="57"/>
      <c r="AE143" s="57"/>
      <c r="AF143" s="57"/>
      <c r="AG143" s="51">
        <f t="shared" si="16"/>
        <v>0</v>
      </c>
      <c r="AH143" s="52">
        <f t="shared" si="17"/>
        <v>0</v>
      </c>
      <c r="AI143" s="52">
        <f t="shared" si="18"/>
        <v>0</v>
      </c>
      <c r="AJ143" s="52">
        <f t="shared" si="19"/>
        <v>0</v>
      </c>
      <c r="AK143" s="53" t="str">
        <f t="shared" si="14"/>
        <v/>
      </c>
      <c r="AL143" s="54" t="str">
        <f t="shared" si="15"/>
        <v/>
      </c>
    </row>
    <row r="144" spans="1:38" s="55" customFormat="1" ht="20.399999999999999">
      <c r="A144" s="43">
        <v>3208039019</v>
      </c>
      <c r="B144" s="44" t="s">
        <v>273</v>
      </c>
      <c r="C144" s="45">
        <v>44935</v>
      </c>
      <c r="D144" s="43" t="s">
        <v>274</v>
      </c>
      <c r="E144" s="43" t="s">
        <v>56</v>
      </c>
      <c r="F144" s="46">
        <v>240</v>
      </c>
      <c r="G144" s="47">
        <v>0.5</v>
      </c>
      <c r="H144" s="46">
        <v>120</v>
      </c>
      <c r="I144" s="57"/>
      <c r="J144" s="57"/>
      <c r="K144" s="57"/>
      <c r="L144" s="57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57"/>
      <c r="Z144" s="57"/>
      <c r="AA144" s="57"/>
      <c r="AB144" s="57"/>
      <c r="AC144" s="57"/>
      <c r="AD144" s="57"/>
      <c r="AE144" s="57"/>
      <c r="AF144" s="57"/>
      <c r="AG144" s="51">
        <f t="shared" si="16"/>
        <v>0</v>
      </c>
      <c r="AH144" s="52">
        <f t="shared" si="17"/>
        <v>0</v>
      </c>
      <c r="AI144" s="52">
        <f t="shared" si="18"/>
        <v>0</v>
      </c>
      <c r="AJ144" s="52">
        <f t="shared" si="19"/>
        <v>0</v>
      </c>
      <c r="AK144" s="53" t="str">
        <f t="shared" si="14"/>
        <v/>
      </c>
      <c r="AL144" s="54" t="str">
        <f t="shared" si="15"/>
        <v/>
      </c>
    </row>
    <row r="145" spans="1:38" s="55" customFormat="1" ht="20.399999999999999">
      <c r="A145" s="43">
        <v>3208036917</v>
      </c>
      <c r="B145" s="44" t="s">
        <v>273</v>
      </c>
      <c r="C145" s="45">
        <v>44935</v>
      </c>
      <c r="D145" s="43" t="s">
        <v>275</v>
      </c>
      <c r="E145" s="43" t="s">
        <v>56</v>
      </c>
      <c r="F145" s="46">
        <v>240</v>
      </c>
      <c r="G145" s="47">
        <v>0.5</v>
      </c>
      <c r="H145" s="46">
        <v>120</v>
      </c>
      <c r="I145" s="57"/>
      <c r="J145" s="57"/>
      <c r="K145" s="57"/>
      <c r="L145" s="57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57"/>
      <c r="Z145" s="57"/>
      <c r="AA145" s="57"/>
      <c r="AB145" s="57"/>
      <c r="AC145" s="57"/>
      <c r="AD145" s="57"/>
      <c r="AE145" s="57"/>
      <c r="AF145" s="57"/>
      <c r="AG145" s="51">
        <f t="shared" si="16"/>
        <v>0</v>
      </c>
      <c r="AH145" s="52">
        <f t="shared" si="17"/>
        <v>0</v>
      </c>
      <c r="AI145" s="52">
        <f t="shared" si="18"/>
        <v>0</v>
      </c>
      <c r="AJ145" s="52">
        <f t="shared" si="19"/>
        <v>0</v>
      </c>
      <c r="AK145" s="53" t="str">
        <f t="shared" si="14"/>
        <v/>
      </c>
      <c r="AL145" s="54" t="str">
        <f t="shared" si="15"/>
        <v/>
      </c>
    </row>
    <row r="146" spans="1:38" s="55" customFormat="1" ht="20.399999999999999">
      <c r="A146" s="43">
        <v>3107037944</v>
      </c>
      <c r="B146" s="44" t="s">
        <v>276</v>
      </c>
      <c r="C146" s="45">
        <v>44935</v>
      </c>
      <c r="D146" s="43" t="s">
        <v>277</v>
      </c>
      <c r="E146" s="43" t="s">
        <v>145</v>
      </c>
      <c r="F146" s="46">
        <v>245</v>
      </c>
      <c r="G146" s="47">
        <v>0.5</v>
      </c>
      <c r="H146" s="46">
        <v>122.5</v>
      </c>
      <c r="I146" s="57"/>
      <c r="J146" s="57"/>
      <c r="K146" s="57"/>
      <c r="L146" s="57"/>
      <c r="M146" s="57"/>
      <c r="N146" s="57"/>
      <c r="O146" s="57"/>
      <c r="P146" s="57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57"/>
      <c r="AB146" s="44"/>
      <c r="AC146" s="57"/>
      <c r="AD146" s="44"/>
      <c r="AE146" s="44"/>
      <c r="AF146" s="44"/>
      <c r="AG146" s="51">
        <f t="shared" si="16"/>
        <v>0</v>
      </c>
      <c r="AH146" s="52">
        <f t="shared" si="17"/>
        <v>0</v>
      </c>
      <c r="AI146" s="52">
        <f t="shared" si="18"/>
        <v>0</v>
      </c>
      <c r="AJ146" s="52">
        <f t="shared" si="19"/>
        <v>0</v>
      </c>
      <c r="AK146" s="53" t="str">
        <f t="shared" si="14"/>
        <v/>
      </c>
      <c r="AL146" s="54" t="str">
        <f t="shared" si="15"/>
        <v/>
      </c>
    </row>
    <row r="147" spans="1:38" s="55" customFormat="1" ht="20.399999999999999">
      <c r="A147" s="43">
        <v>3107039785</v>
      </c>
      <c r="B147" s="44" t="s">
        <v>276</v>
      </c>
      <c r="C147" s="45">
        <v>44935</v>
      </c>
      <c r="D147" s="43" t="s">
        <v>278</v>
      </c>
      <c r="E147" s="43" t="s">
        <v>145</v>
      </c>
      <c r="F147" s="46">
        <v>245</v>
      </c>
      <c r="G147" s="47">
        <v>0.5</v>
      </c>
      <c r="H147" s="46">
        <v>122.5</v>
      </c>
      <c r="I147" s="57"/>
      <c r="J147" s="57"/>
      <c r="K147" s="57"/>
      <c r="L147" s="57"/>
      <c r="M147" s="57"/>
      <c r="N147" s="57"/>
      <c r="O147" s="57"/>
      <c r="P147" s="57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57"/>
      <c r="AB147" s="44"/>
      <c r="AC147" s="57"/>
      <c r="AD147" s="44"/>
      <c r="AE147" s="44"/>
      <c r="AF147" s="44"/>
      <c r="AG147" s="51">
        <f t="shared" si="16"/>
        <v>0</v>
      </c>
      <c r="AH147" s="52">
        <f t="shared" si="17"/>
        <v>0</v>
      </c>
      <c r="AI147" s="52">
        <f t="shared" si="18"/>
        <v>0</v>
      </c>
      <c r="AJ147" s="52">
        <f t="shared" si="19"/>
        <v>0</v>
      </c>
      <c r="AK147" s="53" t="str">
        <f t="shared" si="14"/>
        <v/>
      </c>
      <c r="AL147" s="54" t="str">
        <f t="shared" si="15"/>
        <v/>
      </c>
    </row>
    <row r="148" spans="1:38" s="55" customFormat="1" ht="20.399999999999999">
      <c r="A148" s="43">
        <v>3107039930</v>
      </c>
      <c r="B148" s="44" t="s">
        <v>276</v>
      </c>
      <c r="C148" s="45">
        <v>44935</v>
      </c>
      <c r="D148" s="43" t="s">
        <v>272</v>
      </c>
      <c r="E148" s="43" t="s">
        <v>145</v>
      </c>
      <c r="F148" s="46">
        <v>245</v>
      </c>
      <c r="G148" s="47">
        <v>0.5</v>
      </c>
      <c r="H148" s="46">
        <v>122.5</v>
      </c>
      <c r="I148" s="57"/>
      <c r="J148" s="57"/>
      <c r="K148" s="57"/>
      <c r="L148" s="57"/>
      <c r="M148" s="57"/>
      <c r="N148" s="57"/>
      <c r="O148" s="57"/>
      <c r="P148" s="57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57"/>
      <c r="AB148" s="44"/>
      <c r="AC148" s="57"/>
      <c r="AD148" s="44"/>
      <c r="AE148" s="44"/>
      <c r="AF148" s="44"/>
      <c r="AG148" s="51">
        <f t="shared" si="16"/>
        <v>0</v>
      </c>
      <c r="AH148" s="52">
        <f t="shared" si="17"/>
        <v>0</v>
      </c>
      <c r="AI148" s="52">
        <f t="shared" si="18"/>
        <v>0</v>
      </c>
      <c r="AJ148" s="52">
        <f t="shared" si="19"/>
        <v>0</v>
      </c>
      <c r="AK148" s="53" t="str">
        <f t="shared" si="14"/>
        <v/>
      </c>
      <c r="AL148" s="54" t="str">
        <f t="shared" si="15"/>
        <v/>
      </c>
    </row>
    <row r="149" spans="1:38" s="55" customFormat="1" ht="20.399999999999999">
      <c r="A149" s="43">
        <v>3207039931</v>
      </c>
      <c r="B149" s="44" t="s">
        <v>279</v>
      </c>
      <c r="C149" s="45">
        <v>44991</v>
      </c>
      <c r="D149" s="43" t="s">
        <v>194</v>
      </c>
      <c r="E149" s="43" t="s">
        <v>56</v>
      </c>
      <c r="F149" s="46">
        <v>245</v>
      </c>
      <c r="G149" s="47">
        <v>0.5</v>
      </c>
      <c r="H149" s="46">
        <v>122.5</v>
      </c>
      <c r="I149" s="57"/>
      <c r="J149" s="57"/>
      <c r="K149" s="57"/>
      <c r="L149" s="57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57"/>
      <c r="Z149" s="57"/>
      <c r="AA149" s="57"/>
      <c r="AB149" s="57"/>
      <c r="AC149" s="57"/>
      <c r="AD149" s="57"/>
      <c r="AE149" s="57"/>
      <c r="AF149" s="57"/>
      <c r="AG149" s="51">
        <f t="shared" si="16"/>
        <v>0</v>
      </c>
      <c r="AH149" s="52">
        <f t="shared" si="17"/>
        <v>0</v>
      </c>
      <c r="AI149" s="52">
        <f t="shared" si="18"/>
        <v>0</v>
      </c>
      <c r="AJ149" s="52">
        <f t="shared" si="19"/>
        <v>0</v>
      </c>
      <c r="AK149" s="53" t="str">
        <f t="shared" si="14"/>
        <v/>
      </c>
      <c r="AL149" s="54" t="str">
        <f t="shared" si="15"/>
        <v/>
      </c>
    </row>
    <row r="150" spans="1:38" s="55" customFormat="1" ht="20.399999999999999">
      <c r="A150" s="43">
        <v>3207039707</v>
      </c>
      <c r="B150" s="44" t="s">
        <v>279</v>
      </c>
      <c r="C150" s="45">
        <v>44935</v>
      </c>
      <c r="D150" s="43" t="s">
        <v>280</v>
      </c>
      <c r="E150" s="43" t="s">
        <v>56</v>
      </c>
      <c r="F150" s="46">
        <v>245</v>
      </c>
      <c r="G150" s="47">
        <v>0.5</v>
      </c>
      <c r="H150" s="46">
        <v>122.5</v>
      </c>
      <c r="I150" s="57"/>
      <c r="J150" s="57"/>
      <c r="K150" s="57"/>
      <c r="L150" s="57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57"/>
      <c r="Z150" s="57"/>
      <c r="AA150" s="57"/>
      <c r="AB150" s="57"/>
      <c r="AC150" s="57"/>
      <c r="AD150" s="57"/>
      <c r="AE150" s="57"/>
      <c r="AF150" s="57"/>
      <c r="AG150" s="51">
        <f t="shared" si="16"/>
        <v>0</v>
      </c>
      <c r="AH150" s="52">
        <f t="shared" si="17"/>
        <v>0</v>
      </c>
      <c r="AI150" s="52">
        <f t="shared" si="18"/>
        <v>0</v>
      </c>
      <c r="AJ150" s="52">
        <f t="shared" si="19"/>
        <v>0</v>
      </c>
      <c r="AK150" s="53" t="str">
        <f t="shared" si="14"/>
        <v/>
      </c>
      <c r="AL150" s="54" t="str">
        <f t="shared" si="15"/>
        <v/>
      </c>
    </row>
    <row r="151" spans="1:38" s="55" customFormat="1" ht="20.399999999999999">
      <c r="A151" s="43">
        <v>3207037922</v>
      </c>
      <c r="B151" s="44" t="s">
        <v>279</v>
      </c>
      <c r="C151" s="45">
        <v>44935</v>
      </c>
      <c r="D151" s="43" t="s">
        <v>281</v>
      </c>
      <c r="E151" s="43" t="s">
        <v>56</v>
      </c>
      <c r="F151" s="46">
        <v>245</v>
      </c>
      <c r="G151" s="47">
        <v>0.5</v>
      </c>
      <c r="H151" s="46">
        <v>122.5</v>
      </c>
      <c r="I151" s="57"/>
      <c r="J151" s="57"/>
      <c r="K151" s="57"/>
      <c r="L151" s="57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57"/>
      <c r="Z151" s="57"/>
      <c r="AA151" s="57"/>
      <c r="AB151" s="57"/>
      <c r="AC151" s="57"/>
      <c r="AD151" s="57"/>
      <c r="AE151" s="57"/>
      <c r="AF151" s="57"/>
      <c r="AG151" s="51">
        <f t="shared" si="16"/>
        <v>0</v>
      </c>
      <c r="AH151" s="52">
        <f t="shared" si="17"/>
        <v>0</v>
      </c>
      <c r="AI151" s="52">
        <f t="shared" si="18"/>
        <v>0</v>
      </c>
      <c r="AJ151" s="52">
        <f t="shared" si="19"/>
        <v>0</v>
      </c>
      <c r="AK151" s="53" t="str">
        <f t="shared" si="14"/>
        <v/>
      </c>
      <c r="AL151" s="54" t="str">
        <f t="shared" si="15"/>
        <v/>
      </c>
    </row>
    <row r="152" spans="1:38" s="55" customFormat="1" ht="20.399999999999999">
      <c r="A152" s="43">
        <v>3107097910</v>
      </c>
      <c r="B152" s="44" t="s">
        <v>282</v>
      </c>
      <c r="C152" s="45">
        <v>44991</v>
      </c>
      <c r="D152" s="43" t="s">
        <v>283</v>
      </c>
      <c r="E152" s="43" t="s">
        <v>145</v>
      </c>
      <c r="F152" s="46">
        <v>215</v>
      </c>
      <c r="G152" s="47">
        <v>0.5</v>
      </c>
      <c r="H152" s="46">
        <v>107.5</v>
      </c>
      <c r="I152" s="57"/>
      <c r="J152" s="57"/>
      <c r="K152" s="57"/>
      <c r="L152" s="57"/>
      <c r="M152" s="57"/>
      <c r="N152" s="57"/>
      <c r="O152" s="57"/>
      <c r="P152" s="57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57"/>
      <c r="AB152" s="44"/>
      <c r="AC152" s="57"/>
      <c r="AD152" s="44"/>
      <c r="AE152" s="44"/>
      <c r="AF152" s="44"/>
      <c r="AG152" s="51">
        <f t="shared" si="16"/>
        <v>0</v>
      </c>
      <c r="AH152" s="52">
        <f t="shared" si="17"/>
        <v>0</v>
      </c>
      <c r="AI152" s="52">
        <f t="shared" si="18"/>
        <v>0</v>
      </c>
      <c r="AJ152" s="52">
        <f t="shared" si="19"/>
        <v>0</v>
      </c>
      <c r="AK152" s="53" t="str">
        <f t="shared" si="14"/>
        <v/>
      </c>
      <c r="AL152" s="54" t="str">
        <f t="shared" si="15"/>
        <v/>
      </c>
    </row>
    <row r="153" spans="1:38" s="55" customFormat="1" ht="20.399999999999999">
      <c r="A153" s="43">
        <v>3107090748</v>
      </c>
      <c r="B153" s="44" t="s">
        <v>282</v>
      </c>
      <c r="C153" s="45">
        <v>44935</v>
      </c>
      <c r="D153" s="43" t="s">
        <v>284</v>
      </c>
      <c r="E153" s="43" t="s">
        <v>145</v>
      </c>
      <c r="F153" s="46">
        <v>215</v>
      </c>
      <c r="G153" s="47">
        <v>0.5</v>
      </c>
      <c r="H153" s="46">
        <v>107.5</v>
      </c>
      <c r="I153" s="57"/>
      <c r="J153" s="57"/>
      <c r="K153" s="57"/>
      <c r="L153" s="57"/>
      <c r="M153" s="57"/>
      <c r="N153" s="57"/>
      <c r="O153" s="57"/>
      <c r="P153" s="57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57"/>
      <c r="AB153" s="44"/>
      <c r="AC153" s="57"/>
      <c r="AD153" s="44"/>
      <c r="AE153" s="44"/>
      <c r="AF153" s="44"/>
      <c r="AG153" s="51">
        <f t="shared" si="16"/>
        <v>0</v>
      </c>
      <c r="AH153" s="52">
        <f t="shared" si="17"/>
        <v>0</v>
      </c>
      <c r="AI153" s="52">
        <f t="shared" si="18"/>
        <v>0</v>
      </c>
      <c r="AJ153" s="52">
        <f t="shared" si="19"/>
        <v>0</v>
      </c>
      <c r="AK153" s="53" t="str">
        <f t="shared" si="14"/>
        <v/>
      </c>
      <c r="AL153" s="54" t="str">
        <f t="shared" si="15"/>
        <v/>
      </c>
    </row>
    <row r="154" spans="1:38" s="55" customFormat="1" ht="20.399999999999999">
      <c r="A154" s="43">
        <v>3107099930</v>
      </c>
      <c r="B154" s="44" t="s">
        <v>282</v>
      </c>
      <c r="C154" s="45">
        <v>44935</v>
      </c>
      <c r="D154" s="43" t="s">
        <v>272</v>
      </c>
      <c r="E154" s="43" t="s">
        <v>145</v>
      </c>
      <c r="F154" s="46">
        <v>215</v>
      </c>
      <c r="G154" s="47">
        <v>0.5</v>
      </c>
      <c r="H154" s="46">
        <v>107.5</v>
      </c>
      <c r="I154" s="57"/>
      <c r="J154" s="57"/>
      <c r="K154" s="57"/>
      <c r="L154" s="57"/>
      <c r="M154" s="57"/>
      <c r="N154" s="57"/>
      <c r="O154" s="57"/>
      <c r="P154" s="57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57"/>
      <c r="AB154" s="44"/>
      <c r="AC154" s="57"/>
      <c r="AD154" s="44"/>
      <c r="AE154" s="44"/>
      <c r="AF154" s="44"/>
      <c r="AG154" s="51">
        <f t="shared" si="16"/>
        <v>0</v>
      </c>
      <c r="AH154" s="52">
        <f t="shared" si="17"/>
        <v>0</v>
      </c>
      <c r="AI154" s="52">
        <f t="shared" si="18"/>
        <v>0</v>
      </c>
      <c r="AJ154" s="52">
        <f t="shared" si="19"/>
        <v>0</v>
      </c>
      <c r="AK154" s="53" t="str">
        <f t="shared" si="14"/>
        <v/>
      </c>
      <c r="AL154" s="54" t="str">
        <f t="shared" si="15"/>
        <v/>
      </c>
    </row>
    <row r="155" spans="1:38" s="55" customFormat="1" ht="20.399999999999999">
      <c r="A155" s="43">
        <v>3207097119</v>
      </c>
      <c r="B155" s="44" t="s">
        <v>285</v>
      </c>
      <c r="C155" s="45">
        <v>44991</v>
      </c>
      <c r="D155" s="43" t="s">
        <v>286</v>
      </c>
      <c r="E155" s="43" t="s">
        <v>56</v>
      </c>
      <c r="F155" s="46">
        <v>215</v>
      </c>
      <c r="G155" s="47">
        <v>0.5</v>
      </c>
      <c r="H155" s="46">
        <v>107.5</v>
      </c>
      <c r="I155" s="57"/>
      <c r="J155" s="57"/>
      <c r="K155" s="57"/>
      <c r="L155" s="57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57"/>
      <c r="Z155" s="57"/>
      <c r="AA155" s="57"/>
      <c r="AB155" s="57"/>
      <c r="AC155" s="57"/>
      <c r="AD155" s="57"/>
      <c r="AE155" s="57"/>
      <c r="AF155" s="57"/>
      <c r="AG155" s="51">
        <f t="shared" si="16"/>
        <v>0</v>
      </c>
      <c r="AH155" s="52">
        <f t="shared" si="17"/>
        <v>0</v>
      </c>
      <c r="AI155" s="52">
        <f t="shared" si="18"/>
        <v>0</v>
      </c>
      <c r="AJ155" s="52">
        <f t="shared" si="19"/>
        <v>0</v>
      </c>
      <c r="AK155" s="53" t="str">
        <f t="shared" si="14"/>
        <v/>
      </c>
      <c r="AL155" s="54" t="str">
        <f t="shared" si="15"/>
        <v/>
      </c>
    </row>
    <row r="156" spans="1:38" s="55" customFormat="1" ht="20.399999999999999">
      <c r="A156" s="43">
        <v>3207099966</v>
      </c>
      <c r="B156" s="44" t="s">
        <v>285</v>
      </c>
      <c r="C156" s="45">
        <v>44935</v>
      </c>
      <c r="D156" s="43" t="s">
        <v>287</v>
      </c>
      <c r="E156" s="43" t="s">
        <v>56</v>
      </c>
      <c r="F156" s="46">
        <v>215</v>
      </c>
      <c r="G156" s="47">
        <v>0.5</v>
      </c>
      <c r="H156" s="46">
        <v>107.5</v>
      </c>
      <c r="I156" s="57"/>
      <c r="J156" s="57"/>
      <c r="K156" s="57"/>
      <c r="L156" s="57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57"/>
      <c r="Z156" s="57"/>
      <c r="AA156" s="57"/>
      <c r="AB156" s="57"/>
      <c r="AC156" s="57"/>
      <c r="AD156" s="57"/>
      <c r="AE156" s="57"/>
      <c r="AF156" s="57"/>
      <c r="AG156" s="51">
        <f t="shared" si="16"/>
        <v>0</v>
      </c>
      <c r="AH156" s="52">
        <f t="shared" si="17"/>
        <v>0</v>
      </c>
      <c r="AI156" s="52">
        <f t="shared" si="18"/>
        <v>0</v>
      </c>
      <c r="AJ156" s="52">
        <f t="shared" si="19"/>
        <v>0</v>
      </c>
      <c r="AK156" s="53" t="str">
        <f t="shared" si="14"/>
        <v/>
      </c>
      <c r="AL156" s="54" t="str">
        <f t="shared" si="15"/>
        <v/>
      </c>
    </row>
    <row r="157" spans="1:38" s="55" customFormat="1" ht="20.399999999999999">
      <c r="A157" s="43">
        <v>3207096959</v>
      </c>
      <c r="B157" s="44" t="s">
        <v>285</v>
      </c>
      <c r="C157" s="45">
        <v>44935</v>
      </c>
      <c r="D157" s="43" t="s">
        <v>288</v>
      </c>
      <c r="E157" s="43" t="s">
        <v>56</v>
      </c>
      <c r="F157" s="46">
        <v>215</v>
      </c>
      <c r="G157" s="47">
        <v>0.5</v>
      </c>
      <c r="H157" s="46">
        <v>107.5</v>
      </c>
      <c r="I157" s="57"/>
      <c r="J157" s="57"/>
      <c r="K157" s="57"/>
      <c r="L157" s="57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57"/>
      <c r="Z157" s="57"/>
      <c r="AA157" s="57"/>
      <c r="AB157" s="57"/>
      <c r="AC157" s="57"/>
      <c r="AD157" s="57"/>
      <c r="AE157" s="57"/>
      <c r="AF157" s="57"/>
      <c r="AG157" s="51">
        <f t="shared" si="16"/>
        <v>0</v>
      </c>
      <c r="AH157" s="52">
        <f t="shared" si="17"/>
        <v>0</v>
      </c>
      <c r="AI157" s="52">
        <f t="shared" si="18"/>
        <v>0</v>
      </c>
      <c r="AJ157" s="52">
        <f t="shared" si="19"/>
        <v>0</v>
      </c>
      <c r="AK157" s="53" t="str">
        <f t="shared" si="14"/>
        <v/>
      </c>
      <c r="AL157" s="54" t="str">
        <f t="shared" si="15"/>
        <v/>
      </c>
    </row>
    <row r="158" spans="1:38" s="55" customFormat="1" ht="20.399999999999999">
      <c r="A158" s="43">
        <v>3104300999</v>
      </c>
      <c r="B158" s="44" t="s">
        <v>289</v>
      </c>
      <c r="C158" s="45">
        <v>45019</v>
      </c>
      <c r="D158" s="43" t="s">
        <v>54</v>
      </c>
      <c r="E158" s="43" t="s">
        <v>138</v>
      </c>
      <c r="F158" s="46">
        <v>230</v>
      </c>
      <c r="G158" s="47">
        <v>0.5</v>
      </c>
      <c r="H158" s="46">
        <v>115</v>
      </c>
      <c r="I158" s="57"/>
      <c r="J158" s="57"/>
      <c r="K158" s="57"/>
      <c r="L158" s="57"/>
      <c r="M158" s="57"/>
      <c r="N158" s="57"/>
      <c r="O158" s="57"/>
      <c r="P158" s="57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57"/>
      <c r="AB158" s="44"/>
      <c r="AC158" s="57"/>
      <c r="AD158" s="44"/>
      <c r="AE158" s="57"/>
      <c r="AF158" s="57"/>
      <c r="AG158" s="51">
        <f t="shared" si="16"/>
        <v>0</v>
      </c>
      <c r="AH158" s="52">
        <f t="shared" si="17"/>
        <v>0</v>
      </c>
      <c r="AI158" s="52">
        <f t="shared" si="18"/>
        <v>0</v>
      </c>
      <c r="AJ158" s="52">
        <f t="shared" si="19"/>
        <v>0</v>
      </c>
      <c r="AK158" s="53" t="str">
        <f t="shared" si="14"/>
        <v/>
      </c>
      <c r="AL158" s="54" t="str">
        <f t="shared" si="15"/>
        <v/>
      </c>
    </row>
    <row r="159" spans="1:38" s="55" customFormat="1" ht="20.399999999999999">
      <c r="A159" s="43">
        <v>3104303797</v>
      </c>
      <c r="B159" s="44" t="s">
        <v>289</v>
      </c>
      <c r="C159" s="45">
        <v>45019</v>
      </c>
      <c r="D159" s="43" t="s">
        <v>290</v>
      </c>
      <c r="E159" s="43" t="s">
        <v>138</v>
      </c>
      <c r="F159" s="46">
        <v>230</v>
      </c>
      <c r="G159" s="47">
        <v>0.5</v>
      </c>
      <c r="H159" s="46">
        <v>115</v>
      </c>
      <c r="I159" s="57"/>
      <c r="J159" s="57"/>
      <c r="K159" s="57"/>
      <c r="L159" s="57"/>
      <c r="M159" s="57"/>
      <c r="N159" s="57"/>
      <c r="O159" s="57"/>
      <c r="P159" s="57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57"/>
      <c r="AB159" s="44"/>
      <c r="AC159" s="57"/>
      <c r="AD159" s="44"/>
      <c r="AE159" s="57"/>
      <c r="AF159" s="57"/>
      <c r="AG159" s="51">
        <f t="shared" si="16"/>
        <v>0</v>
      </c>
      <c r="AH159" s="52">
        <f t="shared" si="17"/>
        <v>0</v>
      </c>
      <c r="AI159" s="52">
        <f t="shared" si="18"/>
        <v>0</v>
      </c>
      <c r="AJ159" s="52">
        <f t="shared" si="19"/>
        <v>0</v>
      </c>
      <c r="AK159" s="53" t="str">
        <f t="shared" si="14"/>
        <v/>
      </c>
      <c r="AL159" s="54" t="str">
        <f t="shared" si="15"/>
        <v/>
      </c>
    </row>
    <row r="160" spans="1:38" s="55" customFormat="1" ht="20.399999999999999">
      <c r="A160" s="43">
        <v>3104300199</v>
      </c>
      <c r="B160" s="44" t="s">
        <v>289</v>
      </c>
      <c r="C160" s="45">
        <v>45019</v>
      </c>
      <c r="D160" s="43" t="s">
        <v>291</v>
      </c>
      <c r="E160" s="43" t="s">
        <v>138</v>
      </c>
      <c r="F160" s="46">
        <v>230</v>
      </c>
      <c r="G160" s="47">
        <v>0.5</v>
      </c>
      <c r="H160" s="46">
        <v>115</v>
      </c>
      <c r="I160" s="57"/>
      <c r="J160" s="57"/>
      <c r="K160" s="57"/>
      <c r="L160" s="57"/>
      <c r="M160" s="57"/>
      <c r="N160" s="57"/>
      <c r="O160" s="57"/>
      <c r="P160" s="57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57"/>
      <c r="AB160" s="44"/>
      <c r="AC160" s="57"/>
      <c r="AD160" s="44"/>
      <c r="AE160" s="57"/>
      <c r="AF160" s="57"/>
      <c r="AG160" s="51">
        <f t="shared" si="16"/>
        <v>0</v>
      </c>
      <c r="AH160" s="52">
        <f t="shared" si="17"/>
        <v>0</v>
      </c>
      <c r="AI160" s="52">
        <f t="shared" si="18"/>
        <v>0</v>
      </c>
      <c r="AJ160" s="52">
        <f t="shared" si="19"/>
        <v>0</v>
      </c>
      <c r="AK160" s="53"/>
      <c r="AL160" s="54"/>
    </row>
    <row r="161" spans="1:38" s="55" customFormat="1" ht="20.399999999999999">
      <c r="A161" s="43">
        <v>3204327442</v>
      </c>
      <c r="B161" s="44" t="s">
        <v>292</v>
      </c>
      <c r="C161" s="45">
        <v>45019</v>
      </c>
      <c r="D161" s="43" t="s">
        <v>293</v>
      </c>
      <c r="E161" s="43" t="s">
        <v>56</v>
      </c>
      <c r="F161" s="46">
        <v>230</v>
      </c>
      <c r="G161" s="47">
        <v>0.5</v>
      </c>
      <c r="H161" s="46">
        <v>115</v>
      </c>
      <c r="I161" s="57"/>
      <c r="J161" s="57"/>
      <c r="K161" s="57"/>
      <c r="L161" s="57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57"/>
      <c r="Z161" s="57"/>
      <c r="AA161" s="57"/>
      <c r="AB161" s="57"/>
      <c r="AC161" s="57"/>
      <c r="AD161" s="57"/>
      <c r="AE161" s="57"/>
      <c r="AF161" s="57"/>
      <c r="AG161" s="51">
        <f t="shared" si="16"/>
        <v>0</v>
      </c>
      <c r="AH161" s="52">
        <f t="shared" si="17"/>
        <v>0</v>
      </c>
      <c r="AI161" s="52">
        <f t="shared" si="18"/>
        <v>0</v>
      </c>
      <c r="AJ161" s="52">
        <f t="shared" si="19"/>
        <v>0</v>
      </c>
      <c r="AK161" s="53" t="str">
        <f t="shared" si="14"/>
        <v/>
      </c>
      <c r="AL161" s="54" t="str">
        <f t="shared" si="15"/>
        <v/>
      </c>
    </row>
    <row r="162" spans="1:38" s="55" customFormat="1" ht="20.399999999999999">
      <c r="A162" s="43">
        <v>3204325099</v>
      </c>
      <c r="B162" s="44" t="s">
        <v>292</v>
      </c>
      <c r="C162" s="45">
        <v>45019</v>
      </c>
      <c r="D162" s="43" t="s">
        <v>294</v>
      </c>
      <c r="E162" s="43" t="s">
        <v>56</v>
      </c>
      <c r="F162" s="46">
        <v>230</v>
      </c>
      <c r="G162" s="47">
        <v>0.5</v>
      </c>
      <c r="H162" s="46">
        <v>115</v>
      </c>
      <c r="I162" s="57"/>
      <c r="J162" s="57"/>
      <c r="K162" s="57"/>
      <c r="L162" s="57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57"/>
      <c r="Z162" s="57"/>
      <c r="AA162" s="57"/>
      <c r="AB162" s="57"/>
      <c r="AC162" s="57"/>
      <c r="AD162" s="57"/>
      <c r="AE162" s="57"/>
      <c r="AF162" s="57"/>
      <c r="AG162" s="51">
        <f t="shared" si="16"/>
        <v>0</v>
      </c>
      <c r="AH162" s="52">
        <f t="shared" si="17"/>
        <v>0</v>
      </c>
      <c r="AI162" s="52">
        <f t="shared" si="18"/>
        <v>0</v>
      </c>
      <c r="AJ162" s="52">
        <f t="shared" si="19"/>
        <v>0</v>
      </c>
      <c r="AK162" s="53" t="str">
        <f t="shared" si="14"/>
        <v/>
      </c>
      <c r="AL162" s="54" t="str">
        <f t="shared" si="15"/>
        <v/>
      </c>
    </row>
    <row r="163" spans="1:38" s="55" customFormat="1" ht="20.399999999999999">
      <c r="A163" s="43">
        <v>3204320123</v>
      </c>
      <c r="B163" s="44" t="s">
        <v>292</v>
      </c>
      <c r="C163" s="45">
        <v>45019</v>
      </c>
      <c r="D163" s="43" t="s">
        <v>295</v>
      </c>
      <c r="E163" s="43" t="s">
        <v>56</v>
      </c>
      <c r="F163" s="46">
        <v>230</v>
      </c>
      <c r="G163" s="47">
        <v>0.5</v>
      </c>
      <c r="H163" s="46">
        <v>115</v>
      </c>
      <c r="I163" s="57"/>
      <c r="J163" s="57"/>
      <c r="K163" s="57"/>
      <c r="L163" s="57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57"/>
      <c r="Z163" s="57"/>
      <c r="AA163" s="57"/>
      <c r="AB163" s="57"/>
      <c r="AC163" s="57"/>
      <c r="AD163" s="57"/>
      <c r="AE163" s="57"/>
      <c r="AF163" s="57"/>
      <c r="AG163" s="51">
        <f t="shared" si="16"/>
        <v>0</v>
      </c>
      <c r="AH163" s="52">
        <f t="shared" si="17"/>
        <v>0</v>
      </c>
      <c r="AI163" s="52">
        <f t="shared" si="18"/>
        <v>0</v>
      </c>
      <c r="AJ163" s="52">
        <f t="shared" si="19"/>
        <v>0</v>
      </c>
      <c r="AK163" s="53" t="str">
        <f t="shared" si="14"/>
        <v/>
      </c>
      <c r="AL163" s="54" t="str">
        <f t="shared" si="15"/>
        <v/>
      </c>
    </row>
    <row r="164" spans="1:38" s="55" customFormat="1" ht="20.399999999999999">
      <c r="A164" s="43">
        <v>3104310999</v>
      </c>
      <c r="B164" s="44" t="s">
        <v>296</v>
      </c>
      <c r="C164" s="45">
        <v>45019</v>
      </c>
      <c r="D164" s="43" t="s">
        <v>54</v>
      </c>
      <c r="E164" s="43" t="s">
        <v>138</v>
      </c>
      <c r="F164" s="46">
        <v>200</v>
      </c>
      <c r="G164" s="47">
        <v>0.5</v>
      </c>
      <c r="H164" s="46">
        <v>100</v>
      </c>
      <c r="I164" s="57"/>
      <c r="J164" s="57"/>
      <c r="K164" s="57"/>
      <c r="L164" s="57"/>
      <c r="M164" s="57"/>
      <c r="N164" s="57"/>
      <c r="O164" s="57"/>
      <c r="P164" s="57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57"/>
      <c r="AB164" s="44"/>
      <c r="AC164" s="57"/>
      <c r="AD164" s="44"/>
      <c r="AE164" s="57"/>
      <c r="AF164" s="57"/>
      <c r="AG164" s="51">
        <f t="shared" si="16"/>
        <v>0</v>
      </c>
      <c r="AH164" s="52">
        <f t="shared" si="17"/>
        <v>0</v>
      </c>
      <c r="AI164" s="52">
        <f t="shared" si="18"/>
        <v>0</v>
      </c>
      <c r="AJ164" s="52">
        <f t="shared" si="19"/>
        <v>0</v>
      </c>
      <c r="AK164" s="53" t="str">
        <f t="shared" si="14"/>
        <v/>
      </c>
      <c r="AL164" s="54" t="str">
        <f t="shared" si="15"/>
        <v/>
      </c>
    </row>
    <row r="165" spans="1:38" s="55" customFormat="1" ht="20.399999999999999">
      <c r="A165" s="43">
        <v>3104313797</v>
      </c>
      <c r="B165" s="44" t="s">
        <v>296</v>
      </c>
      <c r="C165" s="45">
        <v>45019</v>
      </c>
      <c r="D165" s="43" t="s">
        <v>290</v>
      </c>
      <c r="E165" s="43" t="s">
        <v>138</v>
      </c>
      <c r="F165" s="46">
        <v>200</v>
      </c>
      <c r="G165" s="47">
        <v>0.5</v>
      </c>
      <c r="H165" s="46">
        <v>100</v>
      </c>
      <c r="I165" s="57"/>
      <c r="J165" s="57"/>
      <c r="K165" s="57"/>
      <c r="L165" s="57"/>
      <c r="M165" s="57"/>
      <c r="N165" s="57"/>
      <c r="O165" s="57"/>
      <c r="P165" s="57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57"/>
      <c r="AB165" s="44"/>
      <c r="AC165" s="57"/>
      <c r="AD165" s="44"/>
      <c r="AE165" s="57"/>
      <c r="AF165" s="57"/>
      <c r="AG165" s="51">
        <f t="shared" si="16"/>
        <v>0</v>
      </c>
      <c r="AH165" s="52">
        <f t="shared" si="17"/>
        <v>0</v>
      </c>
      <c r="AI165" s="52">
        <f t="shared" si="18"/>
        <v>0</v>
      </c>
      <c r="AJ165" s="52">
        <f t="shared" si="19"/>
        <v>0</v>
      </c>
      <c r="AK165" s="53" t="str">
        <f t="shared" si="14"/>
        <v/>
      </c>
      <c r="AL165" s="54" t="str">
        <f t="shared" si="15"/>
        <v/>
      </c>
    </row>
    <row r="166" spans="1:38" s="55" customFormat="1" ht="20.399999999999999">
      <c r="A166" s="43">
        <v>3104314838</v>
      </c>
      <c r="B166" s="44" t="s">
        <v>296</v>
      </c>
      <c r="C166" s="45">
        <v>45019</v>
      </c>
      <c r="D166" s="43" t="s">
        <v>297</v>
      </c>
      <c r="E166" s="43" t="s">
        <v>138</v>
      </c>
      <c r="F166" s="46">
        <v>200</v>
      </c>
      <c r="G166" s="47">
        <v>0.5</v>
      </c>
      <c r="H166" s="46">
        <v>100</v>
      </c>
      <c r="I166" s="57"/>
      <c r="J166" s="57"/>
      <c r="K166" s="57"/>
      <c r="L166" s="57"/>
      <c r="M166" s="57"/>
      <c r="N166" s="57"/>
      <c r="O166" s="57"/>
      <c r="P166" s="57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57"/>
      <c r="AB166" s="44"/>
      <c r="AC166" s="57"/>
      <c r="AD166" s="44"/>
      <c r="AE166" s="57"/>
      <c r="AF166" s="57"/>
      <c r="AG166" s="51">
        <f t="shared" si="16"/>
        <v>0</v>
      </c>
      <c r="AH166" s="52">
        <f t="shared" si="17"/>
        <v>0</v>
      </c>
      <c r="AI166" s="52">
        <f t="shared" si="18"/>
        <v>0</v>
      </c>
      <c r="AJ166" s="52">
        <f t="shared" si="19"/>
        <v>0</v>
      </c>
      <c r="AK166" s="53" t="str">
        <f t="shared" si="14"/>
        <v/>
      </c>
      <c r="AL166" s="54" t="str">
        <f t="shared" si="15"/>
        <v/>
      </c>
    </row>
    <row r="167" spans="1:38" s="55" customFormat="1" ht="20.399999999999999">
      <c r="A167" s="43">
        <v>3104310199</v>
      </c>
      <c r="B167" s="44" t="s">
        <v>296</v>
      </c>
      <c r="C167" s="45">
        <v>45019</v>
      </c>
      <c r="D167" s="43" t="s">
        <v>291</v>
      </c>
      <c r="E167" s="43" t="s">
        <v>138</v>
      </c>
      <c r="F167" s="46">
        <v>200</v>
      </c>
      <c r="G167" s="47">
        <v>0.5</v>
      </c>
      <c r="H167" s="46">
        <v>100</v>
      </c>
      <c r="I167" s="57"/>
      <c r="J167" s="57"/>
      <c r="K167" s="57"/>
      <c r="L167" s="57"/>
      <c r="M167" s="57"/>
      <c r="N167" s="57"/>
      <c r="O167" s="57"/>
      <c r="P167" s="57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57"/>
      <c r="AB167" s="44"/>
      <c r="AC167" s="57"/>
      <c r="AD167" s="44"/>
      <c r="AE167" s="57"/>
      <c r="AF167" s="57"/>
      <c r="AG167" s="51">
        <f t="shared" si="16"/>
        <v>0</v>
      </c>
      <c r="AH167" s="52">
        <f t="shared" si="17"/>
        <v>0</v>
      </c>
      <c r="AI167" s="52">
        <f t="shared" si="18"/>
        <v>0</v>
      </c>
      <c r="AJ167" s="52">
        <f t="shared" si="19"/>
        <v>0</v>
      </c>
      <c r="AK167" s="53"/>
      <c r="AL167" s="54"/>
    </row>
    <row r="168" spans="1:38" s="55" customFormat="1" ht="20.399999999999999">
      <c r="A168" s="43">
        <v>3204333897</v>
      </c>
      <c r="B168" s="44" t="s">
        <v>298</v>
      </c>
      <c r="C168" s="45">
        <v>45019</v>
      </c>
      <c r="D168" s="43" t="s">
        <v>299</v>
      </c>
      <c r="E168" s="43" t="s">
        <v>56</v>
      </c>
      <c r="F168" s="46">
        <v>200</v>
      </c>
      <c r="G168" s="47">
        <v>0.5</v>
      </c>
      <c r="H168" s="46">
        <v>100</v>
      </c>
      <c r="I168" s="57"/>
      <c r="J168" s="57"/>
      <c r="K168" s="57"/>
      <c r="L168" s="57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57"/>
      <c r="Z168" s="57"/>
      <c r="AA168" s="57"/>
      <c r="AB168" s="57"/>
      <c r="AC168" s="57"/>
      <c r="AD168" s="57"/>
      <c r="AE168" s="57"/>
      <c r="AF168" s="57"/>
      <c r="AG168" s="51">
        <f t="shared" si="16"/>
        <v>0</v>
      </c>
      <c r="AH168" s="52">
        <f t="shared" si="17"/>
        <v>0</v>
      </c>
      <c r="AI168" s="52">
        <f t="shared" si="18"/>
        <v>0</v>
      </c>
      <c r="AJ168" s="52">
        <f t="shared" si="19"/>
        <v>0</v>
      </c>
      <c r="AK168" s="53" t="str">
        <f t="shared" si="14"/>
        <v/>
      </c>
      <c r="AL168" s="54" t="str">
        <f t="shared" si="15"/>
        <v/>
      </c>
    </row>
    <row r="169" spans="1:38" s="55" customFormat="1" ht="20.399999999999999">
      <c r="A169" s="43">
        <v>3204335099</v>
      </c>
      <c r="B169" s="44" t="s">
        <v>298</v>
      </c>
      <c r="C169" s="45">
        <v>45019</v>
      </c>
      <c r="D169" s="43" t="s">
        <v>294</v>
      </c>
      <c r="E169" s="43" t="s">
        <v>56</v>
      </c>
      <c r="F169" s="46">
        <v>200</v>
      </c>
      <c r="G169" s="47">
        <v>0.5</v>
      </c>
      <c r="H169" s="46">
        <v>100</v>
      </c>
      <c r="I169" s="57"/>
      <c r="J169" s="57"/>
      <c r="K169" s="57"/>
      <c r="L169" s="57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57"/>
      <c r="Z169" s="57"/>
      <c r="AA169" s="57"/>
      <c r="AB169" s="57"/>
      <c r="AC169" s="57"/>
      <c r="AD169" s="57"/>
      <c r="AE169" s="57"/>
      <c r="AF169" s="57"/>
      <c r="AG169" s="51">
        <f t="shared" si="16"/>
        <v>0</v>
      </c>
      <c r="AH169" s="52">
        <f t="shared" si="17"/>
        <v>0</v>
      </c>
      <c r="AI169" s="52">
        <f t="shared" si="18"/>
        <v>0</v>
      </c>
      <c r="AJ169" s="52">
        <f t="shared" si="19"/>
        <v>0</v>
      </c>
      <c r="AK169" s="53" t="str">
        <f t="shared" si="14"/>
        <v/>
      </c>
      <c r="AL169" s="54" t="str">
        <f t="shared" si="15"/>
        <v/>
      </c>
    </row>
    <row r="170" spans="1:38" s="55" customFormat="1" ht="20.399999999999999">
      <c r="A170" s="43">
        <v>3204336073</v>
      </c>
      <c r="B170" s="44" t="s">
        <v>298</v>
      </c>
      <c r="C170" s="45">
        <v>45019</v>
      </c>
      <c r="D170" s="43" t="s">
        <v>300</v>
      </c>
      <c r="E170" s="43" t="s">
        <v>56</v>
      </c>
      <c r="F170" s="46">
        <v>200</v>
      </c>
      <c r="G170" s="47">
        <v>0.5</v>
      </c>
      <c r="H170" s="46">
        <v>100</v>
      </c>
      <c r="I170" s="57"/>
      <c r="J170" s="57"/>
      <c r="K170" s="57"/>
      <c r="L170" s="57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57"/>
      <c r="Z170" s="57"/>
      <c r="AA170" s="57"/>
      <c r="AB170" s="57"/>
      <c r="AC170" s="57"/>
      <c r="AD170" s="57"/>
      <c r="AE170" s="57"/>
      <c r="AF170" s="57"/>
      <c r="AG170" s="51">
        <f t="shared" si="16"/>
        <v>0</v>
      </c>
      <c r="AH170" s="52">
        <f t="shared" si="17"/>
        <v>0</v>
      </c>
      <c r="AI170" s="52">
        <f t="shared" si="18"/>
        <v>0</v>
      </c>
      <c r="AJ170" s="52">
        <f t="shared" si="19"/>
        <v>0</v>
      </c>
      <c r="AK170" s="53" t="str">
        <f t="shared" si="14"/>
        <v/>
      </c>
      <c r="AL170" s="54" t="str">
        <f t="shared" si="15"/>
        <v/>
      </c>
    </row>
    <row r="171" spans="1:38" s="55" customFormat="1" ht="20.399999999999999">
      <c r="A171" s="43">
        <v>3204330123</v>
      </c>
      <c r="B171" s="44" t="s">
        <v>298</v>
      </c>
      <c r="C171" s="45">
        <v>45019</v>
      </c>
      <c r="D171" s="43" t="s">
        <v>295</v>
      </c>
      <c r="E171" s="43" t="s">
        <v>56</v>
      </c>
      <c r="F171" s="46">
        <v>200</v>
      </c>
      <c r="G171" s="47">
        <v>0.5</v>
      </c>
      <c r="H171" s="46">
        <v>100</v>
      </c>
      <c r="I171" s="57"/>
      <c r="J171" s="57"/>
      <c r="K171" s="57"/>
      <c r="L171" s="57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57"/>
      <c r="Z171" s="57"/>
      <c r="AA171" s="57"/>
      <c r="AB171" s="57"/>
      <c r="AC171" s="57"/>
      <c r="AD171" s="57"/>
      <c r="AE171" s="57"/>
      <c r="AF171" s="57"/>
      <c r="AG171" s="51">
        <f t="shared" si="16"/>
        <v>0</v>
      </c>
      <c r="AH171" s="52">
        <f t="shared" si="17"/>
        <v>0</v>
      </c>
      <c r="AI171" s="52">
        <f t="shared" si="18"/>
        <v>0</v>
      </c>
      <c r="AJ171" s="52">
        <f t="shared" si="19"/>
        <v>0</v>
      </c>
      <c r="AK171" s="53" t="str">
        <f t="shared" si="14"/>
        <v/>
      </c>
      <c r="AL171" s="54" t="str">
        <f t="shared" si="15"/>
        <v/>
      </c>
    </row>
    <row r="172" spans="1:38" s="55" customFormat="1" ht="20.399999999999999">
      <c r="A172" s="43">
        <v>5106147125</v>
      </c>
      <c r="B172" s="44" t="s">
        <v>301</v>
      </c>
      <c r="C172" s="45">
        <v>44991</v>
      </c>
      <c r="D172" s="43" t="s">
        <v>302</v>
      </c>
      <c r="E172" s="43" t="s">
        <v>138</v>
      </c>
      <c r="F172" s="46">
        <v>165</v>
      </c>
      <c r="G172" s="47">
        <v>0.5</v>
      </c>
      <c r="H172" s="46">
        <v>82.5</v>
      </c>
      <c r="I172" s="57"/>
      <c r="J172" s="57"/>
      <c r="K172" s="57"/>
      <c r="L172" s="57"/>
      <c r="M172" s="57"/>
      <c r="N172" s="57"/>
      <c r="O172" s="57"/>
      <c r="P172" s="57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57"/>
      <c r="AB172" s="44"/>
      <c r="AC172" s="57"/>
      <c r="AD172" s="44"/>
      <c r="AE172" s="57"/>
      <c r="AF172" s="57"/>
      <c r="AG172" s="51">
        <f t="shared" si="16"/>
        <v>0</v>
      </c>
      <c r="AH172" s="52">
        <f t="shared" si="17"/>
        <v>0</v>
      </c>
      <c r="AI172" s="52">
        <f t="shared" si="18"/>
        <v>0</v>
      </c>
      <c r="AJ172" s="52">
        <f t="shared" si="19"/>
        <v>0</v>
      </c>
      <c r="AK172" s="53" t="str">
        <f t="shared" si="14"/>
        <v/>
      </c>
      <c r="AL172" s="54" t="str">
        <f t="shared" si="15"/>
        <v/>
      </c>
    </row>
    <row r="173" spans="1:38" s="55" customFormat="1" ht="20.399999999999999">
      <c r="A173" s="43">
        <v>5106140917</v>
      </c>
      <c r="B173" s="44" t="s">
        <v>301</v>
      </c>
      <c r="C173" s="45">
        <v>44935</v>
      </c>
      <c r="D173" s="43" t="s">
        <v>240</v>
      </c>
      <c r="E173" s="43" t="s">
        <v>138</v>
      </c>
      <c r="F173" s="46">
        <v>165</v>
      </c>
      <c r="G173" s="47">
        <v>0.5</v>
      </c>
      <c r="H173" s="46">
        <v>82.5</v>
      </c>
      <c r="I173" s="57"/>
      <c r="J173" s="57"/>
      <c r="K173" s="57"/>
      <c r="L173" s="57"/>
      <c r="M173" s="57"/>
      <c r="N173" s="57"/>
      <c r="O173" s="57"/>
      <c r="P173" s="57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57"/>
      <c r="AB173" s="44"/>
      <c r="AC173" s="57"/>
      <c r="AD173" s="44"/>
      <c r="AE173" s="57"/>
      <c r="AF173" s="57"/>
      <c r="AG173" s="51">
        <f t="shared" si="16"/>
        <v>0</v>
      </c>
      <c r="AH173" s="52">
        <f t="shared" si="17"/>
        <v>0</v>
      </c>
      <c r="AI173" s="52">
        <f t="shared" si="18"/>
        <v>0</v>
      </c>
      <c r="AJ173" s="52">
        <f t="shared" si="19"/>
        <v>0</v>
      </c>
      <c r="AK173" s="53" t="str">
        <f t="shared" si="14"/>
        <v/>
      </c>
      <c r="AL173" s="54" t="str">
        <f t="shared" si="15"/>
        <v/>
      </c>
    </row>
    <row r="174" spans="1:38" s="55" customFormat="1" ht="20.399999999999999">
      <c r="A174" s="43">
        <v>5206077930</v>
      </c>
      <c r="B174" s="44" t="s">
        <v>303</v>
      </c>
      <c r="C174" s="45">
        <v>44991</v>
      </c>
      <c r="D174" s="43" t="s">
        <v>304</v>
      </c>
      <c r="E174" s="43" t="s">
        <v>56</v>
      </c>
      <c r="F174" s="46">
        <v>165</v>
      </c>
      <c r="G174" s="47">
        <v>0.5</v>
      </c>
      <c r="H174" s="46">
        <v>82.5</v>
      </c>
      <c r="I174" s="57"/>
      <c r="J174" s="57"/>
      <c r="K174" s="57"/>
      <c r="L174" s="57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57"/>
      <c r="Z174" s="57"/>
      <c r="AA174" s="57"/>
      <c r="AB174" s="57"/>
      <c r="AC174" s="57"/>
      <c r="AD174" s="57"/>
      <c r="AE174" s="57"/>
      <c r="AF174" s="57"/>
      <c r="AG174" s="51">
        <f t="shared" si="16"/>
        <v>0</v>
      </c>
      <c r="AH174" s="52">
        <f t="shared" si="17"/>
        <v>0</v>
      </c>
      <c r="AI174" s="52">
        <f t="shared" si="18"/>
        <v>0</v>
      </c>
      <c r="AJ174" s="52">
        <f t="shared" si="19"/>
        <v>0</v>
      </c>
      <c r="AK174" s="53" t="str">
        <f t="shared" si="14"/>
        <v/>
      </c>
      <c r="AL174" s="54" t="str">
        <f t="shared" si="15"/>
        <v/>
      </c>
    </row>
    <row r="175" spans="1:38" s="55" customFormat="1" ht="20.399999999999999">
      <c r="A175" s="43">
        <v>5206077410</v>
      </c>
      <c r="B175" s="44" t="s">
        <v>303</v>
      </c>
      <c r="C175" s="45">
        <v>44935</v>
      </c>
      <c r="D175" s="43" t="s">
        <v>305</v>
      </c>
      <c r="E175" s="43" t="s">
        <v>56</v>
      </c>
      <c r="F175" s="46">
        <v>165</v>
      </c>
      <c r="G175" s="47">
        <v>0.5</v>
      </c>
      <c r="H175" s="46">
        <v>82.5</v>
      </c>
      <c r="I175" s="57"/>
      <c r="J175" s="57"/>
      <c r="K175" s="57"/>
      <c r="L175" s="57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57"/>
      <c r="Z175" s="57"/>
      <c r="AA175" s="57"/>
      <c r="AB175" s="57"/>
      <c r="AC175" s="57"/>
      <c r="AD175" s="57"/>
      <c r="AE175" s="57"/>
      <c r="AF175" s="57"/>
      <c r="AG175" s="51">
        <f t="shared" si="16"/>
        <v>0</v>
      </c>
      <c r="AH175" s="52">
        <f t="shared" si="17"/>
        <v>0</v>
      </c>
      <c r="AI175" s="52">
        <f t="shared" si="18"/>
        <v>0</v>
      </c>
      <c r="AJ175" s="52">
        <f t="shared" si="19"/>
        <v>0</v>
      </c>
      <c r="AK175" s="53" t="str">
        <f t="shared" si="14"/>
        <v/>
      </c>
      <c r="AL175" s="54" t="str">
        <f t="shared" si="15"/>
        <v/>
      </c>
    </row>
    <row r="176" spans="1:38" s="55" customFormat="1" ht="20.399999999999999">
      <c r="A176" s="43">
        <v>3105120748</v>
      </c>
      <c r="B176" s="44" t="s">
        <v>306</v>
      </c>
      <c r="C176" s="45">
        <v>44935</v>
      </c>
      <c r="D176" s="43" t="s">
        <v>284</v>
      </c>
      <c r="E176" s="43" t="s">
        <v>138</v>
      </c>
      <c r="F176" s="46">
        <v>220</v>
      </c>
      <c r="G176" s="47">
        <v>0.5</v>
      </c>
      <c r="H176" s="46">
        <v>110</v>
      </c>
      <c r="I176" s="57"/>
      <c r="J176" s="57"/>
      <c r="K176" s="57"/>
      <c r="L176" s="57"/>
      <c r="M176" s="57"/>
      <c r="N176" s="57"/>
      <c r="O176" s="57"/>
      <c r="P176" s="57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57"/>
      <c r="AB176" s="44"/>
      <c r="AC176" s="57"/>
      <c r="AD176" s="44"/>
      <c r="AE176" s="57"/>
      <c r="AF176" s="57"/>
      <c r="AG176" s="51">
        <f t="shared" si="16"/>
        <v>0</v>
      </c>
      <c r="AH176" s="52">
        <f t="shared" si="17"/>
        <v>0</v>
      </c>
      <c r="AI176" s="52">
        <f t="shared" si="18"/>
        <v>0</v>
      </c>
      <c r="AJ176" s="52">
        <f t="shared" si="19"/>
        <v>0</v>
      </c>
      <c r="AK176" s="53" t="str">
        <f t="shared" si="14"/>
        <v/>
      </c>
      <c r="AL176" s="54" t="str">
        <f t="shared" si="15"/>
        <v/>
      </c>
    </row>
    <row r="177" spans="1:38" s="55" customFormat="1" ht="20.399999999999999">
      <c r="A177" s="43">
        <v>3105120917</v>
      </c>
      <c r="B177" s="44" t="s">
        <v>306</v>
      </c>
      <c r="C177" s="45">
        <v>44935</v>
      </c>
      <c r="D177" s="43" t="s">
        <v>240</v>
      </c>
      <c r="E177" s="43" t="s">
        <v>138</v>
      </c>
      <c r="F177" s="46">
        <v>220</v>
      </c>
      <c r="G177" s="47">
        <v>0.5</v>
      </c>
      <c r="H177" s="46">
        <v>110</v>
      </c>
      <c r="I177" s="57"/>
      <c r="J177" s="57"/>
      <c r="K177" s="57"/>
      <c r="L177" s="57"/>
      <c r="M177" s="57"/>
      <c r="N177" s="57"/>
      <c r="O177" s="57"/>
      <c r="P177" s="57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57"/>
      <c r="AB177" s="44"/>
      <c r="AC177" s="57"/>
      <c r="AD177" s="44"/>
      <c r="AE177" s="57"/>
      <c r="AF177" s="57"/>
      <c r="AG177" s="51">
        <f t="shared" si="16"/>
        <v>0</v>
      </c>
      <c r="AH177" s="52">
        <f t="shared" si="17"/>
        <v>0</v>
      </c>
      <c r="AI177" s="52">
        <f t="shared" si="18"/>
        <v>0</v>
      </c>
      <c r="AJ177" s="52">
        <f t="shared" si="19"/>
        <v>0</v>
      </c>
      <c r="AK177" s="53" t="str">
        <f t="shared" si="14"/>
        <v/>
      </c>
      <c r="AL177" s="54" t="str">
        <f t="shared" si="15"/>
        <v/>
      </c>
    </row>
    <row r="178" spans="1:38" s="55" customFormat="1" ht="20.399999999999999">
      <c r="A178" s="43">
        <v>3105120937</v>
      </c>
      <c r="B178" s="44" t="s">
        <v>306</v>
      </c>
      <c r="C178" s="45">
        <v>44935</v>
      </c>
      <c r="D178" s="43" t="s">
        <v>255</v>
      </c>
      <c r="E178" s="43" t="s">
        <v>138</v>
      </c>
      <c r="F178" s="46">
        <v>220</v>
      </c>
      <c r="G178" s="47">
        <v>0.5</v>
      </c>
      <c r="H178" s="46">
        <v>110</v>
      </c>
      <c r="I178" s="57"/>
      <c r="J178" s="57"/>
      <c r="K178" s="57"/>
      <c r="L178" s="57"/>
      <c r="M178" s="57"/>
      <c r="N178" s="57"/>
      <c r="O178" s="57"/>
      <c r="P178" s="57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57"/>
      <c r="AB178" s="44"/>
      <c r="AC178" s="57"/>
      <c r="AD178" s="44"/>
      <c r="AE178" s="57"/>
      <c r="AF178" s="57"/>
      <c r="AG178" s="51">
        <f t="shared" si="16"/>
        <v>0</v>
      </c>
      <c r="AH178" s="52">
        <f t="shared" si="17"/>
        <v>0</v>
      </c>
      <c r="AI178" s="52">
        <f t="shared" si="18"/>
        <v>0</v>
      </c>
      <c r="AJ178" s="52">
        <f t="shared" si="19"/>
        <v>0</v>
      </c>
      <c r="AK178" s="53" t="str">
        <f t="shared" si="14"/>
        <v/>
      </c>
      <c r="AL178" s="54" t="str">
        <f t="shared" si="15"/>
        <v/>
      </c>
    </row>
    <row r="179" spans="1:38" s="55" customFormat="1" ht="20.399999999999999">
      <c r="A179" s="43">
        <v>3205110653</v>
      </c>
      <c r="B179" s="44" t="s">
        <v>307</v>
      </c>
      <c r="C179" s="45">
        <v>44935</v>
      </c>
      <c r="D179" s="43" t="s">
        <v>308</v>
      </c>
      <c r="E179" s="43" t="s">
        <v>56</v>
      </c>
      <c r="F179" s="46">
        <v>220</v>
      </c>
      <c r="G179" s="47">
        <v>0.5</v>
      </c>
      <c r="H179" s="46">
        <v>110</v>
      </c>
      <c r="I179" s="57"/>
      <c r="J179" s="57"/>
      <c r="K179" s="57"/>
      <c r="L179" s="57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57"/>
      <c r="Z179" s="57"/>
      <c r="AA179" s="57"/>
      <c r="AB179" s="57"/>
      <c r="AC179" s="57"/>
      <c r="AD179" s="57"/>
      <c r="AE179" s="57"/>
      <c r="AF179" s="57"/>
      <c r="AG179" s="51">
        <f t="shared" si="16"/>
        <v>0</v>
      </c>
      <c r="AH179" s="52">
        <f t="shared" si="17"/>
        <v>0</v>
      </c>
      <c r="AI179" s="52">
        <f t="shared" si="18"/>
        <v>0</v>
      </c>
      <c r="AJ179" s="52">
        <f t="shared" si="19"/>
        <v>0</v>
      </c>
      <c r="AK179" s="53" t="str">
        <f t="shared" si="14"/>
        <v/>
      </c>
      <c r="AL179" s="54" t="str">
        <f t="shared" si="15"/>
        <v/>
      </c>
    </row>
    <row r="180" spans="1:38" s="55" customFormat="1" ht="20.399999999999999">
      <c r="A180" s="43">
        <v>3205110923</v>
      </c>
      <c r="B180" s="44" t="s">
        <v>307</v>
      </c>
      <c r="C180" s="45">
        <v>44935</v>
      </c>
      <c r="D180" s="43" t="s">
        <v>309</v>
      </c>
      <c r="E180" s="43" t="s">
        <v>56</v>
      </c>
      <c r="F180" s="46">
        <v>220</v>
      </c>
      <c r="G180" s="47">
        <v>0.5</v>
      </c>
      <c r="H180" s="46">
        <v>110</v>
      </c>
      <c r="I180" s="57"/>
      <c r="J180" s="57"/>
      <c r="K180" s="57"/>
      <c r="L180" s="57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57"/>
      <c r="Z180" s="57"/>
      <c r="AA180" s="57"/>
      <c r="AB180" s="57"/>
      <c r="AC180" s="57"/>
      <c r="AD180" s="57"/>
      <c r="AE180" s="57"/>
      <c r="AF180" s="57"/>
      <c r="AG180" s="51">
        <f t="shared" si="16"/>
        <v>0</v>
      </c>
      <c r="AH180" s="52">
        <f t="shared" si="17"/>
        <v>0</v>
      </c>
      <c r="AI180" s="52">
        <f t="shared" si="18"/>
        <v>0</v>
      </c>
      <c r="AJ180" s="52">
        <f t="shared" si="19"/>
        <v>0</v>
      </c>
      <c r="AK180" s="53" t="str">
        <f t="shared" si="14"/>
        <v/>
      </c>
      <c r="AL180" s="54" t="str">
        <f t="shared" si="15"/>
        <v/>
      </c>
    </row>
    <row r="181" spans="1:38" s="55" customFormat="1" ht="20.399999999999999">
      <c r="A181" s="43">
        <v>3205110937</v>
      </c>
      <c r="B181" s="44" t="s">
        <v>307</v>
      </c>
      <c r="C181" s="45">
        <v>44935</v>
      </c>
      <c r="D181" s="43" t="s">
        <v>255</v>
      </c>
      <c r="E181" s="43" t="s">
        <v>56</v>
      </c>
      <c r="F181" s="46">
        <v>220</v>
      </c>
      <c r="G181" s="47">
        <v>0.5</v>
      </c>
      <c r="H181" s="46">
        <v>110</v>
      </c>
      <c r="I181" s="57"/>
      <c r="J181" s="57"/>
      <c r="K181" s="57"/>
      <c r="L181" s="57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57"/>
      <c r="Z181" s="57"/>
      <c r="AA181" s="57"/>
      <c r="AB181" s="57"/>
      <c r="AC181" s="57"/>
      <c r="AD181" s="57"/>
      <c r="AE181" s="57"/>
      <c r="AF181" s="57"/>
      <c r="AG181" s="51">
        <f t="shared" si="16"/>
        <v>0</v>
      </c>
      <c r="AH181" s="52">
        <f t="shared" si="17"/>
        <v>0</v>
      </c>
      <c r="AI181" s="52">
        <f t="shared" si="18"/>
        <v>0</v>
      </c>
      <c r="AJ181" s="52">
        <f t="shared" si="19"/>
        <v>0</v>
      </c>
      <c r="AK181" s="53" t="str">
        <f t="shared" si="14"/>
        <v/>
      </c>
      <c r="AL181" s="54" t="str">
        <f t="shared" si="15"/>
        <v/>
      </c>
    </row>
    <row r="182" spans="1:38" s="55" customFormat="1" ht="20.399999999999999">
      <c r="A182" s="43">
        <v>3105457932</v>
      </c>
      <c r="B182" s="44" t="s">
        <v>310</v>
      </c>
      <c r="C182" s="45">
        <v>44991</v>
      </c>
      <c r="D182" s="43" t="s">
        <v>311</v>
      </c>
      <c r="E182" s="43" t="s">
        <v>138</v>
      </c>
      <c r="F182" s="46">
        <v>200</v>
      </c>
      <c r="G182" s="47">
        <v>0.5</v>
      </c>
      <c r="H182" s="46">
        <v>100</v>
      </c>
      <c r="I182" s="57"/>
      <c r="J182" s="57"/>
      <c r="K182" s="57"/>
      <c r="L182" s="57"/>
      <c r="M182" s="57"/>
      <c r="N182" s="57"/>
      <c r="O182" s="57"/>
      <c r="P182" s="57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57"/>
      <c r="AB182" s="44"/>
      <c r="AC182" s="57"/>
      <c r="AD182" s="44"/>
      <c r="AE182" s="57"/>
      <c r="AF182" s="57"/>
      <c r="AG182" s="51">
        <f t="shared" si="16"/>
        <v>0</v>
      </c>
      <c r="AH182" s="52">
        <f t="shared" si="17"/>
        <v>0</v>
      </c>
      <c r="AI182" s="52">
        <f t="shared" si="18"/>
        <v>0</v>
      </c>
      <c r="AJ182" s="52">
        <f t="shared" si="19"/>
        <v>0</v>
      </c>
      <c r="AK182" s="53" t="str">
        <f t="shared" si="14"/>
        <v/>
      </c>
      <c r="AL182" s="54" t="str">
        <f t="shared" si="15"/>
        <v/>
      </c>
    </row>
    <row r="183" spans="1:38" s="55" customFormat="1" ht="20.399999999999999">
      <c r="A183" s="43">
        <v>3105450925</v>
      </c>
      <c r="B183" s="44" t="s">
        <v>310</v>
      </c>
      <c r="C183" s="45">
        <v>44935</v>
      </c>
      <c r="D183" s="43" t="s">
        <v>225</v>
      </c>
      <c r="E183" s="43" t="s">
        <v>138</v>
      </c>
      <c r="F183" s="46">
        <v>200</v>
      </c>
      <c r="G183" s="47">
        <v>0.5</v>
      </c>
      <c r="H183" s="46">
        <v>100</v>
      </c>
      <c r="I183" s="57"/>
      <c r="J183" s="57"/>
      <c r="K183" s="57"/>
      <c r="L183" s="57"/>
      <c r="M183" s="57"/>
      <c r="N183" s="57"/>
      <c r="O183" s="57"/>
      <c r="P183" s="57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57"/>
      <c r="AB183" s="44"/>
      <c r="AC183" s="57"/>
      <c r="AD183" s="44"/>
      <c r="AE183" s="57"/>
      <c r="AF183" s="57"/>
      <c r="AG183" s="51">
        <f t="shared" si="16"/>
        <v>0</v>
      </c>
      <c r="AH183" s="52">
        <f t="shared" si="17"/>
        <v>0</v>
      </c>
      <c r="AI183" s="52">
        <f t="shared" si="18"/>
        <v>0</v>
      </c>
      <c r="AJ183" s="52">
        <f t="shared" si="19"/>
        <v>0</v>
      </c>
      <c r="AK183" s="53" t="str">
        <f t="shared" si="14"/>
        <v/>
      </c>
      <c r="AL183" s="54" t="str">
        <f t="shared" si="15"/>
        <v/>
      </c>
    </row>
    <row r="184" spans="1:38" s="55" customFormat="1" ht="20.399999999999999">
      <c r="A184" s="43">
        <v>3105457898</v>
      </c>
      <c r="B184" s="44" t="s">
        <v>310</v>
      </c>
      <c r="C184" s="45">
        <v>44935</v>
      </c>
      <c r="D184" s="43" t="s">
        <v>199</v>
      </c>
      <c r="E184" s="43" t="s">
        <v>138</v>
      </c>
      <c r="F184" s="46">
        <v>200</v>
      </c>
      <c r="G184" s="47">
        <v>0.5</v>
      </c>
      <c r="H184" s="46">
        <v>100</v>
      </c>
      <c r="I184" s="57"/>
      <c r="J184" s="57"/>
      <c r="K184" s="57"/>
      <c r="L184" s="57"/>
      <c r="M184" s="57"/>
      <c r="N184" s="57"/>
      <c r="O184" s="57"/>
      <c r="P184" s="57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57"/>
      <c r="AB184" s="44"/>
      <c r="AC184" s="57"/>
      <c r="AD184" s="44"/>
      <c r="AE184" s="57"/>
      <c r="AF184" s="57"/>
      <c r="AG184" s="51">
        <f t="shared" si="16"/>
        <v>0</v>
      </c>
      <c r="AH184" s="52">
        <f t="shared" si="17"/>
        <v>0</v>
      </c>
      <c r="AI184" s="52">
        <f t="shared" si="18"/>
        <v>0</v>
      </c>
      <c r="AJ184" s="52">
        <f t="shared" si="19"/>
        <v>0</v>
      </c>
      <c r="AK184" s="53" t="str">
        <f t="shared" si="14"/>
        <v/>
      </c>
      <c r="AL184" s="54" t="str">
        <f t="shared" si="15"/>
        <v/>
      </c>
    </row>
    <row r="185" spans="1:38" s="55" customFormat="1" ht="20.399999999999999">
      <c r="A185" s="43">
        <v>3105450999</v>
      </c>
      <c r="B185" s="44" t="s">
        <v>310</v>
      </c>
      <c r="C185" s="45">
        <v>44935</v>
      </c>
      <c r="D185" s="43" t="s">
        <v>54</v>
      </c>
      <c r="E185" s="43" t="s">
        <v>138</v>
      </c>
      <c r="F185" s="46">
        <v>200</v>
      </c>
      <c r="G185" s="47">
        <v>0.5</v>
      </c>
      <c r="H185" s="46">
        <v>100</v>
      </c>
      <c r="I185" s="57"/>
      <c r="J185" s="57"/>
      <c r="K185" s="57"/>
      <c r="L185" s="57"/>
      <c r="M185" s="57"/>
      <c r="N185" s="57"/>
      <c r="O185" s="57"/>
      <c r="P185" s="57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57"/>
      <c r="AB185" s="44"/>
      <c r="AC185" s="57"/>
      <c r="AD185" s="44"/>
      <c r="AE185" s="57"/>
      <c r="AF185" s="57"/>
      <c r="AG185" s="51">
        <f t="shared" si="16"/>
        <v>0</v>
      </c>
      <c r="AH185" s="52">
        <f t="shared" si="17"/>
        <v>0</v>
      </c>
      <c r="AI185" s="52">
        <f t="shared" si="18"/>
        <v>0</v>
      </c>
      <c r="AJ185" s="52">
        <f t="shared" si="19"/>
        <v>0</v>
      </c>
      <c r="AK185" s="53" t="str">
        <f t="shared" si="14"/>
        <v/>
      </c>
      <c r="AL185" s="54" t="str">
        <f t="shared" si="15"/>
        <v/>
      </c>
    </row>
    <row r="186" spans="1:38" s="55" customFormat="1" ht="20.399999999999999">
      <c r="A186" s="43">
        <v>3205477414</v>
      </c>
      <c r="B186" s="44" t="s">
        <v>312</v>
      </c>
      <c r="C186" s="45">
        <v>44991</v>
      </c>
      <c r="D186" s="43" t="s">
        <v>313</v>
      </c>
      <c r="E186" s="43" t="s">
        <v>56</v>
      </c>
      <c r="F186" s="46">
        <v>200</v>
      </c>
      <c r="G186" s="47">
        <v>0.5</v>
      </c>
      <c r="H186" s="46">
        <v>100</v>
      </c>
      <c r="I186" s="57"/>
      <c r="J186" s="57"/>
      <c r="K186" s="57"/>
      <c r="L186" s="57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57"/>
      <c r="Z186" s="57"/>
      <c r="AA186" s="57"/>
      <c r="AB186" s="57"/>
      <c r="AC186" s="57"/>
      <c r="AD186" s="57"/>
      <c r="AE186" s="57"/>
      <c r="AF186" s="57"/>
      <c r="AG186" s="51">
        <f t="shared" si="16"/>
        <v>0</v>
      </c>
      <c r="AH186" s="52">
        <f t="shared" si="17"/>
        <v>0</v>
      </c>
      <c r="AI186" s="52">
        <f t="shared" si="18"/>
        <v>0</v>
      </c>
      <c r="AJ186" s="52">
        <f t="shared" si="19"/>
        <v>0</v>
      </c>
      <c r="AK186" s="53" t="str">
        <f t="shared" si="14"/>
        <v/>
      </c>
      <c r="AL186" s="54" t="str">
        <f t="shared" si="15"/>
        <v/>
      </c>
    </row>
    <row r="187" spans="1:38" s="55" customFormat="1" ht="20.399999999999999">
      <c r="A187" s="43">
        <v>3205476329</v>
      </c>
      <c r="B187" s="44" t="s">
        <v>312</v>
      </c>
      <c r="C187" s="45">
        <v>44991</v>
      </c>
      <c r="D187" s="43" t="s">
        <v>314</v>
      </c>
      <c r="E187" s="43" t="s">
        <v>56</v>
      </c>
      <c r="F187" s="46">
        <v>200</v>
      </c>
      <c r="G187" s="47">
        <v>0.5</v>
      </c>
      <c r="H187" s="46">
        <v>100</v>
      </c>
      <c r="I187" s="57"/>
      <c r="J187" s="57"/>
      <c r="K187" s="57"/>
      <c r="L187" s="57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57"/>
      <c r="Z187" s="57"/>
      <c r="AA187" s="57"/>
      <c r="AB187" s="57"/>
      <c r="AC187" s="57"/>
      <c r="AD187" s="57"/>
      <c r="AE187" s="57"/>
      <c r="AF187" s="57"/>
      <c r="AG187" s="51">
        <f t="shared" si="16"/>
        <v>0</v>
      </c>
      <c r="AH187" s="52">
        <f t="shared" si="17"/>
        <v>0</v>
      </c>
      <c r="AI187" s="52">
        <f t="shared" si="18"/>
        <v>0</v>
      </c>
      <c r="AJ187" s="52">
        <f t="shared" si="19"/>
        <v>0</v>
      </c>
      <c r="AK187" s="53" t="str">
        <f t="shared" si="14"/>
        <v/>
      </c>
      <c r="AL187" s="54" t="str">
        <f t="shared" si="15"/>
        <v/>
      </c>
    </row>
    <row r="188" spans="1:38" s="55" customFormat="1" ht="20.399999999999999">
      <c r="A188" s="43">
        <v>3205479707</v>
      </c>
      <c r="B188" s="44" t="s">
        <v>312</v>
      </c>
      <c r="C188" s="45">
        <v>44935</v>
      </c>
      <c r="D188" s="43" t="s">
        <v>280</v>
      </c>
      <c r="E188" s="43" t="s">
        <v>56</v>
      </c>
      <c r="F188" s="46">
        <v>200</v>
      </c>
      <c r="G188" s="47">
        <v>0.5</v>
      </c>
      <c r="H188" s="46">
        <v>100</v>
      </c>
      <c r="I188" s="57"/>
      <c r="J188" s="57"/>
      <c r="K188" s="57"/>
      <c r="L188" s="57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57"/>
      <c r="Z188" s="57"/>
      <c r="AA188" s="57"/>
      <c r="AB188" s="57"/>
      <c r="AC188" s="57"/>
      <c r="AD188" s="57"/>
      <c r="AE188" s="57"/>
      <c r="AF188" s="57"/>
      <c r="AG188" s="51">
        <f t="shared" si="16"/>
        <v>0</v>
      </c>
      <c r="AH188" s="52">
        <f t="shared" si="17"/>
        <v>0</v>
      </c>
      <c r="AI188" s="52">
        <f t="shared" si="18"/>
        <v>0</v>
      </c>
      <c r="AJ188" s="52">
        <f t="shared" si="19"/>
        <v>0</v>
      </c>
      <c r="AK188" s="53" t="str">
        <f t="shared" si="14"/>
        <v/>
      </c>
      <c r="AL188" s="54" t="str">
        <f t="shared" si="15"/>
        <v/>
      </c>
    </row>
    <row r="189" spans="1:38" s="55" customFormat="1" ht="20.399999999999999">
      <c r="A189" s="43">
        <v>3205476119</v>
      </c>
      <c r="B189" s="44" t="s">
        <v>312</v>
      </c>
      <c r="C189" s="45">
        <v>44935</v>
      </c>
      <c r="D189" s="43" t="s">
        <v>315</v>
      </c>
      <c r="E189" s="43" t="s">
        <v>56</v>
      </c>
      <c r="F189" s="46">
        <v>200</v>
      </c>
      <c r="G189" s="47">
        <v>0.5</v>
      </c>
      <c r="H189" s="46">
        <v>100</v>
      </c>
      <c r="I189" s="57"/>
      <c r="J189" s="57"/>
      <c r="K189" s="57"/>
      <c r="L189" s="57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57"/>
      <c r="Z189" s="57"/>
      <c r="AA189" s="57"/>
      <c r="AB189" s="57"/>
      <c r="AC189" s="57"/>
      <c r="AD189" s="57"/>
      <c r="AE189" s="57"/>
      <c r="AF189" s="57"/>
      <c r="AG189" s="51">
        <f t="shared" si="16"/>
        <v>0</v>
      </c>
      <c r="AH189" s="52">
        <f t="shared" si="17"/>
        <v>0</v>
      </c>
      <c r="AI189" s="52">
        <f t="shared" si="18"/>
        <v>0</v>
      </c>
      <c r="AJ189" s="52">
        <f t="shared" si="19"/>
        <v>0</v>
      </c>
      <c r="AK189" s="53" t="str">
        <f t="shared" si="14"/>
        <v/>
      </c>
      <c r="AL189" s="54" t="str">
        <f t="shared" si="15"/>
        <v/>
      </c>
    </row>
    <row r="190" spans="1:38" s="55" customFormat="1" ht="20.399999999999999">
      <c r="A190" s="43">
        <v>3108120937</v>
      </c>
      <c r="B190" s="44" t="s">
        <v>316</v>
      </c>
      <c r="C190" s="45">
        <v>44935</v>
      </c>
      <c r="D190" s="43" t="s">
        <v>255</v>
      </c>
      <c r="E190" s="43" t="s">
        <v>138</v>
      </c>
      <c r="F190" s="46">
        <v>230</v>
      </c>
      <c r="G190" s="47">
        <v>0.5</v>
      </c>
      <c r="H190" s="46">
        <v>115</v>
      </c>
      <c r="I190" s="57"/>
      <c r="J190" s="57"/>
      <c r="K190" s="57"/>
      <c r="L190" s="57"/>
      <c r="M190" s="57"/>
      <c r="N190" s="57"/>
      <c r="O190" s="57"/>
      <c r="P190" s="57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57"/>
      <c r="AB190" s="44"/>
      <c r="AC190" s="57"/>
      <c r="AD190" s="44"/>
      <c r="AE190" s="57"/>
      <c r="AF190" s="57"/>
      <c r="AG190" s="51">
        <f t="shared" si="16"/>
        <v>0</v>
      </c>
      <c r="AH190" s="52">
        <f t="shared" si="17"/>
        <v>0</v>
      </c>
      <c r="AI190" s="52">
        <f t="shared" si="18"/>
        <v>0</v>
      </c>
      <c r="AJ190" s="52">
        <f t="shared" si="19"/>
        <v>0</v>
      </c>
      <c r="AK190" s="53" t="str">
        <f t="shared" si="14"/>
        <v/>
      </c>
      <c r="AL190" s="54" t="str">
        <f t="shared" si="15"/>
        <v/>
      </c>
    </row>
    <row r="191" spans="1:38" s="55" customFormat="1" ht="20.399999999999999">
      <c r="A191" s="43">
        <v>3108130937</v>
      </c>
      <c r="B191" s="44" t="s">
        <v>317</v>
      </c>
      <c r="C191" s="45">
        <v>44935</v>
      </c>
      <c r="D191" s="43" t="s">
        <v>255</v>
      </c>
      <c r="E191" s="43" t="s">
        <v>138</v>
      </c>
      <c r="F191" s="46">
        <v>230</v>
      </c>
      <c r="G191" s="47">
        <v>0.5</v>
      </c>
      <c r="H191" s="46">
        <v>115</v>
      </c>
      <c r="I191" s="57"/>
      <c r="J191" s="57"/>
      <c r="K191" s="57"/>
      <c r="L191" s="57"/>
      <c r="M191" s="57"/>
      <c r="N191" s="57"/>
      <c r="O191" s="57"/>
      <c r="P191" s="57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57"/>
      <c r="AB191" s="44"/>
      <c r="AC191" s="57"/>
      <c r="AD191" s="44"/>
      <c r="AE191" s="57"/>
      <c r="AF191" s="57"/>
      <c r="AG191" s="51">
        <f t="shared" si="16"/>
        <v>0</v>
      </c>
      <c r="AH191" s="52">
        <f t="shared" si="17"/>
        <v>0</v>
      </c>
      <c r="AI191" s="52">
        <f t="shared" si="18"/>
        <v>0</v>
      </c>
      <c r="AJ191" s="52">
        <f t="shared" si="19"/>
        <v>0</v>
      </c>
      <c r="AK191" s="53" t="str">
        <f t="shared" si="14"/>
        <v/>
      </c>
      <c r="AL191" s="54" t="str">
        <f t="shared" si="15"/>
        <v/>
      </c>
    </row>
    <row r="192" spans="1:38" s="55" customFormat="1" ht="20.399999999999999">
      <c r="A192" s="43">
        <v>3108120649</v>
      </c>
      <c r="B192" s="44" t="s">
        <v>316</v>
      </c>
      <c r="C192" s="45">
        <v>44935</v>
      </c>
      <c r="D192" s="43" t="s">
        <v>318</v>
      </c>
      <c r="E192" s="43" t="s">
        <v>138</v>
      </c>
      <c r="F192" s="46">
        <v>230</v>
      </c>
      <c r="G192" s="47">
        <v>0.5</v>
      </c>
      <c r="H192" s="46">
        <v>115</v>
      </c>
      <c r="I192" s="57"/>
      <c r="J192" s="57"/>
      <c r="K192" s="57"/>
      <c r="L192" s="57"/>
      <c r="M192" s="57"/>
      <c r="N192" s="57"/>
      <c r="O192" s="57"/>
      <c r="P192" s="57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57"/>
      <c r="AB192" s="44"/>
      <c r="AC192" s="57"/>
      <c r="AD192" s="44"/>
      <c r="AE192" s="57"/>
      <c r="AF192" s="57"/>
      <c r="AG192" s="51">
        <f t="shared" si="16"/>
        <v>0</v>
      </c>
      <c r="AH192" s="52">
        <f t="shared" si="17"/>
        <v>0</v>
      </c>
      <c r="AI192" s="52">
        <f t="shared" si="18"/>
        <v>0</v>
      </c>
      <c r="AJ192" s="52">
        <f t="shared" si="19"/>
        <v>0</v>
      </c>
      <c r="AK192" s="53" t="str">
        <f t="shared" si="14"/>
        <v/>
      </c>
      <c r="AL192" s="54" t="str">
        <f t="shared" si="15"/>
        <v/>
      </c>
    </row>
    <row r="193" spans="1:38" s="55" customFormat="1" ht="20.399999999999999">
      <c r="A193" s="43">
        <v>3208179781</v>
      </c>
      <c r="B193" s="44" t="s">
        <v>319</v>
      </c>
      <c r="C193" s="45">
        <v>44935</v>
      </c>
      <c r="D193" s="43" t="s">
        <v>165</v>
      </c>
      <c r="E193" s="43" t="s">
        <v>56</v>
      </c>
      <c r="F193" s="46">
        <v>230</v>
      </c>
      <c r="G193" s="47">
        <v>0.5</v>
      </c>
      <c r="H193" s="46">
        <v>115</v>
      </c>
      <c r="I193" s="57"/>
      <c r="J193" s="57"/>
      <c r="K193" s="57"/>
      <c r="L193" s="57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57"/>
      <c r="Z193" s="57"/>
      <c r="AA193" s="57"/>
      <c r="AB193" s="57"/>
      <c r="AC193" s="57"/>
      <c r="AD193" s="57"/>
      <c r="AE193" s="57"/>
      <c r="AF193" s="57"/>
      <c r="AG193" s="51">
        <f t="shared" si="16"/>
        <v>0</v>
      </c>
      <c r="AH193" s="52">
        <f t="shared" si="17"/>
        <v>0</v>
      </c>
      <c r="AI193" s="52">
        <f t="shared" si="18"/>
        <v>0</v>
      </c>
      <c r="AJ193" s="52">
        <f t="shared" si="19"/>
        <v>0</v>
      </c>
      <c r="AK193" s="53" t="str">
        <f t="shared" si="14"/>
        <v/>
      </c>
      <c r="AL193" s="54" t="str">
        <f t="shared" si="15"/>
        <v/>
      </c>
    </row>
    <row r="194" spans="1:38" s="55" customFormat="1" ht="20.399999999999999">
      <c r="A194" s="43">
        <v>3208189781</v>
      </c>
      <c r="B194" s="44" t="s">
        <v>320</v>
      </c>
      <c r="C194" s="45">
        <v>44935</v>
      </c>
      <c r="D194" s="43" t="s">
        <v>165</v>
      </c>
      <c r="E194" s="43" t="s">
        <v>56</v>
      </c>
      <c r="F194" s="46">
        <v>230</v>
      </c>
      <c r="G194" s="47">
        <v>0.5</v>
      </c>
      <c r="H194" s="46">
        <v>115</v>
      </c>
      <c r="I194" s="57"/>
      <c r="J194" s="57"/>
      <c r="K194" s="57"/>
      <c r="L194" s="57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57"/>
      <c r="Z194" s="57"/>
      <c r="AA194" s="57"/>
      <c r="AB194" s="57"/>
      <c r="AC194" s="57"/>
      <c r="AD194" s="57"/>
      <c r="AE194" s="57"/>
      <c r="AF194" s="57"/>
      <c r="AG194" s="51">
        <f t="shared" si="16"/>
        <v>0</v>
      </c>
      <c r="AH194" s="52">
        <f t="shared" si="17"/>
        <v>0</v>
      </c>
      <c r="AI194" s="52">
        <f t="shared" si="18"/>
        <v>0</v>
      </c>
      <c r="AJ194" s="52">
        <f t="shared" si="19"/>
        <v>0</v>
      </c>
      <c r="AK194" s="53" t="str">
        <f t="shared" si="14"/>
        <v/>
      </c>
      <c r="AL194" s="54" t="str">
        <f t="shared" si="15"/>
        <v/>
      </c>
    </row>
    <row r="195" spans="1:38" s="55" customFormat="1" ht="20.399999999999999">
      <c r="A195" s="43">
        <v>3208173045</v>
      </c>
      <c r="B195" s="44" t="s">
        <v>319</v>
      </c>
      <c r="C195" s="45">
        <v>44991</v>
      </c>
      <c r="D195" s="43" t="s">
        <v>321</v>
      </c>
      <c r="E195" s="43" t="s">
        <v>56</v>
      </c>
      <c r="F195" s="46">
        <v>230</v>
      </c>
      <c r="G195" s="47">
        <v>0.5</v>
      </c>
      <c r="H195" s="46">
        <v>115</v>
      </c>
      <c r="I195" s="57"/>
      <c r="J195" s="57"/>
      <c r="K195" s="57"/>
      <c r="L195" s="57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57"/>
      <c r="Z195" s="57"/>
      <c r="AA195" s="57"/>
      <c r="AB195" s="57"/>
      <c r="AC195" s="57"/>
      <c r="AD195" s="57"/>
      <c r="AE195" s="57"/>
      <c r="AF195" s="57"/>
      <c r="AG195" s="51">
        <f t="shared" si="16"/>
        <v>0</v>
      </c>
      <c r="AH195" s="52">
        <f t="shared" si="17"/>
        <v>0</v>
      </c>
      <c r="AI195" s="52">
        <f t="shared" si="18"/>
        <v>0</v>
      </c>
      <c r="AJ195" s="52">
        <f t="shared" si="19"/>
        <v>0</v>
      </c>
      <c r="AK195" s="53" t="str">
        <f t="shared" si="14"/>
        <v/>
      </c>
      <c r="AL195" s="54" t="str">
        <f t="shared" si="15"/>
        <v/>
      </c>
    </row>
    <row r="196" spans="1:38" s="55" customFormat="1" ht="20.399999999999999">
      <c r="A196" s="43">
        <v>3104153099</v>
      </c>
      <c r="B196" s="44" t="s">
        <v>322</v>
      </c>
      <c r="C196" s="45">
        <v>44935</v>
      </c>
      <c r="D196" s="43" t="s">
        <v>323</v>
      </c>
      <c r="E196" s="43" t="s">
        <v>138</v>
      </c>
      <c r="F196" s="46">
        <v>175</v>
      </c>
      <c r="G196" s="47">
        <v>0.5</v>
      </c>
      <c r="H196" s="46">
        <v>87.5</v>
      </c>
      <c r="I196" s="57"/>
      <c r="J196" s="57"/>
      <c r="K196" s="57"/>
      <c r="L196" s="57"/>
      <c r="M196" s="57"/>
      <c r="N196" s="57"/>
      <c r="O196" s="57"/>
      <c r="P196" s="57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57"/>
      <c r="AB196" s="44"/>
      <c r="AC196" s="57"/>
      <c r="AD196" s="44"/>
      <c r="AE196" s="57"/>
      <c r="AF196" s="57"/>
      <c r="AG196" s="51">
        <f t="shared" si="16"/>
        <v>0</v>
      </c>
      <c r="AH196" s="52">
        <f t="shared" si="17"/>
        <v>0</v>
      </c>
      <c r="AI196" s="52">
        <f t="shared" si="18"/>
        <v>0</v>
      </c>
      <c r="AJ196" s="52">
        <f t="shared" si="19"/>
        <v>0</v>
      </c>
      <c r="AK196" s="53" t="str">
        <f t="shared" si="14"/>
        <v/>
      </c>
      <c r="AL196" s="54" t="str">
        <f t="shared" si="15"/>
        <v/>
      </c>
    </row>
    <row r="197" spans="1:38" s="55" customFormat="1" ht="20.399999999999999">
      <c r="A197" s="43">
        <v>3104159099</v>
      </c>
      <c r="B197" s="44" t="s">
        <v>322</v>
      </c>
      <c r="C197" s="45">
        <v>44935</v>
      </c>
      <c r="D197" s="43" t="s">
        <v>324</v>
      </c>
      <c r="E197" s="43" t="s">
        <v>138</v>
      </c>
      <c r="F197" s="46">
        <v>175</v>
      </c>
      <c r="G197" s="47">
        <v>0.5</v>
      </c>
      <c r="H197" s="46">
        <v>87.5</v>
      </c>
      <c r="I197" s="57"/>
      <c r="J197" s="57"/>
      <c r="K197" s="57"/>
      <c r="L197" s="57"/>
      <c r="M197" s="57"/>
      <c r="N197" s="57"/>
      <c r="O197" s="57"/>
      <c r="P197" s="57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57"/>
      <c r="AB197" s="44"/>
      <c r="AC197" s="57"/>
      <c r="AD197" s="44"/>
      <c r="AE197" s="57"/>
      <c r="AF197" s="57"/>
      <c r="AG197" s="51">
        <f t="shared" si="16"/>
        <v>0</v>
      </c>
      <c r="AH197" s="52">
        <f t="shared" si="17"/>
        <v>0</v>
      </c>
      <c r="AI197" s="52">
        <f t="shared" si="18"/>
        <v>0</v>
      </c>
      <c r="AJ197" s="52">
        <f t="shared" si="19"/>
        <v>0</v>
      </c>
      <c r="AK197" s="53" t="str">
        <f t="shared" si="14"/>
        <v/>
      </c>
      <c r="AL197" s="54" t="str">
        <f t="shared" si="15"/>
        <v/>
      </c>
    </row>
    <row r="198" spans="1:38" s="55" customFormat="1" ht="20.399999999999999">
      <c r="A198" s="43">
        <v>3104156047</v>
      </c>
      <c r="B198" s="44" t="s">
        <v>322</v>
      </c>
      <c r="C198" s="45">
        <v>44935</v>
      </c>
      <c r="D198" s="43" t="s">
        <v>325</v>
      </c>
      <c r="E198" s="43" t="s">
        <v>138</v>
      </c>
      <c r="F198" s="46">
        <v>175</v>
      </c>
      <c r="G198" s="47">
        <v>0.5</v>
      </c>
      <c r="H198" s="46">
        <v>87.5</v>
      </c>
      <c r="I198" s="57"/>
      <c r="J198" s="57"/>
      <c r="K198" s="57"/>
      <c r="L198" s="57"/>
      <c r="M198" s="57"/>
      <c r="N198" s="57"/>
      <c r="O198" s="57"/>
      <c r="P198" s="57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57"/>
      <c r="AB198" s="44"/>
      <c r="AC198" s="57"/>
      <c r="AD198" s="44"/>
      <c r="AE198" s="57"/>
      <c r="AF198" s="57"/>
      <c r="AG198" s="51">
        <f t="shared" si="16"/>
        <v>0</v>
      </c>
      <c r="AH198" s="52">
        <f t="shared" si="17"/>
        <v>0</v>
      </c>
      <c r="AI198" s="52">
        <f t="shared" si="18"/>
        <v>0</v>
      </c>
      <c r="AJ198" s="52">
        <f t="shared" si="19"/>
        <v>0</v>
      </c>
      <c r="AK198" s="53" t="str">
        <f t="shared" si="14"/>
        <v/>
      </c>
      <c r="AL198" s="54" t="str">
        <f t="shared" si="15"/>
        <v/>
      </c>
    </row>
    <row r="199" spans="1:38" s="55" customFormat="1" ht="20.399999999999999">
      <c r="A199" s="43">
        <v>3204150010</v>
      </c>
      <c r="B199" s="44" t="s">
        <v>326</v>
      </c>
      <c r="C199" s="45">
        <v>44991</v>
      </c>
      <c r="D199" s="43" t="s">
        <v>327</v>
      </c>
      <c r="E199" s="43" t="s">
        <v>56</v>
      </c>
      <c r="F199" s="46">
        <v>175</v>
      </c>
      <c r="G199" s="47">
        <v>0.5</v>
      </c>
      <c r="H199" s="46">
        <v>87.5</v>
      </c>
      <c r="I199" s="57"/>
      <c r="J199" s="57"/>
      <c r="K199" s="57"/>
      <c r="L199" s="57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57"/>
      <c r="Z199" s="57"/>
      <c r="AA199" s="57"/>
      <c r="AB199" s="57"/>
      <c r="AC199" s="57"/>
      <c r="AD199" s="57"/>
      <c r="AE199" s="57"/>
      <c r="AF199" s="57"/>
      <c r="AG199" s="51">
        <f t="shared" si="16"/>
        <v>0</v>
      </c>
      <c r="AH199" s="52">
        <f t="shared" si="17"/>
        <v>0</v>
      </c>
      <c r="AI199" s="52">
        <f t="shared" si="18"/>
        <v>0</v>
      </c>
      <c r="AJ199" s="52">
        <f t="shared" si="19"/>
        <v>0</v>
      </c>
      <c r="AK199" s="53" t="str">
        <f t="shared" si="14"/>
        <v/>
      </c>
      <c r="AL199" s="54" t="str">
        <f t="shared" si="15"/>
        <v/>
      </c>
    </row>
    <row r="200" spans="1:38" s="55" customFormat="1" ht="20.399999999999999">
      <c r="A200" s="43">
        <v>3204157929</v>
      </c>
      <c r="B200" s="44" t="s">
        <v>326</v>
      </c>
      <c r="C200" s="45">
        <v>44935</v>
      </c>
      <c r="D200" s="43" t="s">
        <v>328</v>
      </c>
      <c r="E200" s="43" t="s">
        <v>56</v>
      </c>
      <c r="F200" s="46">
        <v>175</v>
      </c>
      <c r="G200" s="47">
        <v>0.5</v>
      </c>
      <c r="H200" s="46">
        <v>87.5</v>
      </c>
      <c r="I200" s="57"/>
      <c r="J200" s="57"/>
      <c r="K200" s="57"/>
      <c r="L200" s="57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57"/>
      <c r="Z200" s="57"/>
      <c r="AA200" s="57"/>
      <c r="AB200" s="57"/>
      <c r="AC200" s="57"/>
      <c r="AD200" s="57"/>
      <c r="AE200" s="57"/>
      <c r="AF200" s="57"/>
      <c r="AG200" s="51">
        <f t="shared" si="16"/>
        <v>0</v>
      </c>
      <c r="AH200" s="52">
        <f t="shared" si="17"/>
        <v>0</v>
      </c>
      <c r="AI200" s="52">
        <f t="shared" si="18"/>
        <v>0</v>
      </c>
      <c r="AJ200" s="52">
        <f t="shared" si="19"/>
        <v>0</v>
      </c>
      <c r="AK200" s="53" t="str">
        <f t="shared" si="14"/>
        <v/>
      </c>
      <c r="AL200" s="54" t="str">
        <f t="shared" si="15"/>
        <v/>
      </c>
    </row>
    <row r="201" spans="1:38" s="55" customFormat="1" ht="20.399999999999999">
      <c r="A201" s="43">
        <v>3204159028</v>
      </c>
      <c r="B201" s="44" t="s">
        <v>326</v>
      </c>
      <c r="C201" s="45">
        <v>44935</v>
      </c>
      <c r="D201" s="43" t="s">
        <v>329</v>
      </c>
      <c r="E201" s="43" t="s">
        <v>56</v>
      </c>
      <c r="F201" s="46">
        <v>175</v>
      </c>
      <c r="G201" s="47">
        <v>0.5</v>
      </c>
      <c r="H201" s="46">
        <v>87.5</v>
      </c>
      <c r="I201" s="57"/>
      <c r="J201" s="57"/>
      <c r="K201" s="57"/>
      <c r="L201" s="57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57"/>
      <c r="Z201" s="57"/>
      <c r="AA201" s="57"/>
      <c r="AB201" s="57"/>
      <c r="AC201" s="57"/>
      <c r="AD201" s="57"/>
      <c r="AE201" s="57"/>
      <c r="AF201" s="57"/>
      <c r="AG201" s="51">
        <f t="shared" si="16"/>
        <v>0</v>
      </c>
      <c r="AH201" s="52">
        <f t="shared" si="17"/>
        <v>0</v>
      </c>
      <c r="AI201" s="52">
        <f t="shared" si="18"/>
        <v>0</v>
      </c>
      <c r="AJ201" s="52">
        <f t="shared" si="19"/>
        <v>0</v>
      </c>
      <c r="AK201" s="53" t="str">
        <f t="shared" si="14"/>
        <v/>
      </c>
      <c r="AL201" s="54" t="str">
        <f t="shared" si="15"/>
        <v/>
      </c>
    </row>
    <row r="202" spans="1:38" s="55" customFormat="1" ht="20.399999999999999">
      <c r="A202" s="43">
        <v>3204159707</v>
      </c>
      <c r="B202" s="44" t="s">
        <v>326</v>
      </c>
      <c r="C202" s="45">
        <v>44935</v>
      </c>
      <c r="D202" s="43" t="s">
        <v>280</v>
      </c>
      <c r="E202" s="43" t="s">
        <v>56</v>
      </c>
      <c r="F202" s="46">
        <v>175</v>
      </c>
      <c r="G202" s="47">
        <v>0.5</v>
      </c>
      <c r="H202" s="46">
        <v>87.5</v>
      </c>
      <c r="I202" s="57"/>
      <c r="J202" s="57"/>
      <c r="K202" s="57"/>
      <c r="L202" s="57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57"/>
      <c r="Z202" s="57"/>
      <c r="AA202" s="57"/>
      <c r="AB202" s="57"/>
      <c r="AC202" s="57"/>
      <c r="AD202" s="57"/>
      <c r="AE202" s="57"/>
      <c r="AF202" s="57"/>
      <c r="AG202" s="51">
        <f t="shared" ref="AG202:AG265" si="20">SUM(I202:AF202)</f>
        <v>0</v>
      </c>
      <c r="AH202" s="52">
        <f t="shared" ref="AH202:AH265" si="21">AG202*H202</f>
        <v>0</v>
      </c>
      <c r="AI202" s="52">
        <f t="shared" ref="AI202:AI265" si="22">AH202*(1-$K$5)</f>
        <v>0</v>
      </c>
      <c r="AJ202" s="52">
        <f t="shared" ref="AJ202:AJ265" si="23">AG202*F202</f>
        <v>0</v>
      </c>
      <c r="AK202" s="53" t="str">
        <f t="shared" ref="AK202:AK265" si="24">IFERROR((AJ202-AI202)/AJ202,"")</f>
        <v/>
      </c>
      <c r="AL202" s="54" t="str">
        <f t="shared" ref="AL202:AL265" si="25">IF(AG202&gt;0,"Print","")</f>
        <v/>
      </c>
    </row>
    <row r="203" spans="1:38" s="55" customFormat="1" ht="20.399999999999999">
      <c r="A203" s="43">
        <v>3105789937</v>
      </c>
      <c r="B203" s="44" t="s">
        <v>330</v>
      </c>
      <c r="C203" s="45">
        <v>44935</v>
      </c>
      <c r="D203" s="43" t="s">
        <v>331</v>
      </c>
      <c r="E203" s="43" t="s">
        <v>138</v>
      </c>
      <c r="F203" s="46">
        <v>225</v>
      </c>
      <c r="G203" s="47">
        <v>0.5</v>
      </c>
      <c r="H203" s="46">
        <v>112.5</v>
      </c>
      <c r="I203" s="57"/>
      <c r="J203" s="57"/>
      <c r="K203" s="57"/>
      <c r="L203" s="57"/>
      <c r="M203" s="57"/>
      <c r="N203" s="57"/>
      <c r="O203" s="57"/>
      <c r="P203" s="57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57"/>
      <c r="AB203" s="44"/>
      <c r="AC203" s="57"/>
      <c r="AD203" s="44"/>
      <c r="AE203" s="57"/>
      <c r="AF203" s="57"/>
      <c r="AG203" s="51">
        <f t="shared" si="20"/>
        <v>0</v>
      </c>
      <c r="AH203" s="52">
        <f t="shared" si="21"/>
        <v>0</v>
      </c>
      <c r="AI203" s="52">
        <f t="shared" si="22"/>
        <v>0</v>
      </c>
      <c r="AJ203" s="52">
        <f t="shared" si="23"/>
        <v>0</v>
      </c>
      <c r="AK203" s="53" t="str">
        <f t="shared" si="24"/>
        <v/>
      </c>
      <c r="AL203" s="54" t="str">
        <f t="shared" si="25"/>
        <v/>
      </c>
    </row>
    <row r="204" spans="1:38" s="55" customFormat="1" ht="20.399999999999999">
      <c r="A204" s="43">
        <v>3105789785</v>
      </c>
      <c r="B204" s="44" t="s">
        <v>330</v>
      </c>
      <c r="C204" s="45">
        <v>44935</v>
      </c>
      <c r="D204" s="43" t="s">
        <v>278</v>
      </c>
      <c r="E204" s="43" t="s">
        <v>138</v>
      </c>
      <c r="F204" s="46">
        <v>225</v>
      </c>
      <c r="G204" s="47">
        <v>0.5</v>
      </c>
      <c r="H204" s="46">
        <v>112.5</v>
      </c>
      <c r="I204" s="57"/>
      <c r="J204" s="57"/>
      <c r="K204" s="57"/>
      <c r="L204" s="57"/>
      <c r="M204" s="57"/>
      <c r="N204" s="57"/>
      <c r="O204" s="57"/>
      <c r="P204" s="57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57"/>
      <c r="AB204" s="44"/>
      <c r="AC204" s="57"/>
      <c r="AD204" s="44"/>
      <c r="AE204" s="57"/>
      <c r="AF204" s="57"/>
      <c r="AG204" s="51">
        <f t="shared" si="20"/>
        <v>0</v>
      </c>
      <c r="AH204" s="52">
        <f t="shared" si="21"/>
        <v>0</v>
      </c>
      <c r="AI204" s="52">
        <f t="shared" si="22"/>
        <v>0</v>
      </c>
      <c r="AJ204" s="52">
        <f t="shared" si="23"/>
        <v>0</v>
      </c>
      <c r="AK204" s="53" t="str">
        <f t="shared" si="24"/>
        <v/>
      </c>
      <c r="AL204" s="54" t="str">
        <f t="shared" si="25"/>
        <v/>
      </c>
    </row>
    <row r="205" spans="1:38" s="55" customFormat="1" ht="20.399999999999999">
      <c r="A205" s="43">
        <v>3205789771</v>
      </c>
      <c r="B205" s="44" t="s">
        <v>332</v>
      </c>
      <c r="C205" s="45">
        <v>44935</v>
      </c>
      <c r="D205" s="43" t="s">
        <v>333</v>
      </c>
      <c r="E205" s="43" t="s">
        <v>56</v>
      </c>
      <c r="F205" s="46">
        <v>225</v>
      </c>
      <c r="G205" s="47">
        <v>0.5</v>
      </c>
      <c r="H205" s="46">
        <v>112.5</v>
      </c>
      <c r="I205" s="57"/>
      <c r="J205" s="57"/>
      <c r="K205" s="57"/>
      <c r="L205" s="57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57"/>
      <c r="Z205" s="57"/>
      <c r="AA205" s="57"/>
      <c r="AB205" s="57"/>
      <c r="AC205" s="57"/>
      <c r="AD205" s="57"/>
      <c r="AE205" s="57"/>
      <c r="AF205" s="57"/>
      <c r="AG205" s="51">
        <f t="shared" si="20"/>
        <v>0</v>
      </c>
      <c r="AH205" s="52">
        <f t="shared" si="21"/>
        <v>0</v>
      </c>
      <c r="AI205" s="52">
        <f t="shared" si="22"/>
        <v>0</v>
      </c>
      <c r="AJ205" s="52">
        <f t="shared" si="23"/>
        <v>0</v>
      </c>
      <c r="AK205" s="53" t="str">
        <f t="shared" si="24"/>
        <v/>
      </c>
      <c r="AL205" s="54" t="str">
        <f t="shared" si="25"/>
        <v/>
      </c>
    </row>
    <row r="206" spans="1:38" s="55" customFormat="1" ht="20.399999999999999">
      <c r="A206" s="43">
        <v>3205789781</v>
      </c>
      <c r="B206" s="44" t="s">
        <v>332</v>
      </c>
      <c r="C206" s="45">
        <v>44991</v>
      </c>
      <c r="D206" s="43" t="s">
        <v>165</v>
      </c>
      <c r="E206" s="43" t="s">
        <v>56</v>
      </c>
      <c r="F206" s="46">
        <v>225</v>
      </c>
      <c r="G206" s="47">
        <v>0.5</v>
      </c>
      <c r="H206" s="46">
        <v>112.5</v>
      </c>
      <c r="I206" s="57"/>
      <c r="J206" s="57"/>
      <c r="K206" s="57"/>
      <c r="L206" s="57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57"/>
      <c r="Z206" s="57"/>
      <c r="AA206" s="57"/>
      <c r="AB206" s="57"/>
      <c r="AC206" s="57"/>
      <c r="AD206" s="57"/>
      <c r="AE206" s="57"/>
      <c r="AF206" s="57"/>
      <c r="AG206" s="51">
        <f t="shared" si="20"/>
        <v>0</v>
      </c>
      <c r="AH206" s="52">
        <f t="shared" si="21"/>
        <v>0</v>
      </c>
      <c r="AI206" s="52">
        <f t="shared" si="22"/>
        <v>0</v>
      </c>
      <c r="AJ206" s="52">
        <f t="shared" si="23"/>
        <v>0</v>
      </c>
      <c r="AK206" s="53" t="str">
        <f t="shared" si="24"/>
        <v/>
      </c>
      <c r="AL206" s="54" t="str">
        <f t="shared" si="25"/>
        <v/>
      </c>
    </row>
    <row r="207" spans="1:38" s="55" customFormat="1" ht="20.399999999999999">
      <c r="A207" s="43">
        <v>2100224309</v>
      </c>
      <c r="B207" s="44" t="s">
        <v>334</v>
      </c>
      <c r="C207" s="45">
        <v>44935</v>
      </c>
      <c r="D207" s="43" t="s">
        <v>335</v>
      </c>
      <c r="E207" s="43" t="s">
        <v>108</v>
      </c>
      <c r="F207" s="46">
        <v>470</v>
      </c>
      <c r="G207" s="47">
        <v>0.4</v>
      </c>
      <c r="H207" s="46">
        <v>282</v>
      </c>
      <c r="I207" s="57"/>
      <c r="J207" s="57"/>
      <c r="K207" s="57"/>
      <c r="L207" s="57"/>
      <c r="M207" s="57"/>
      <c r="N207" s="57"/>
      <c r="O207" s="57"/>
      <c r="P207" s="57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57"/>
      <c r="AB207" s="44"/>
      <c r="AC207" s="57"/>
      <c r="AD207" s="44"/>
      <c r="AE207" s="57"/>
      <c r="AF207" s="57"/>
      <c r="AG207" s="51">
        <f t="shared" si="20"/>
        <v>0</v>
      </c>
      <c r="AH207" s="52">
        <f t="shared" si="21"/>
        <v>0</v>
      </c>
      <c r="AI207" s="52">
        <f t="shared" si="22"/>
        <v>0</v>
      </c>
      <c r="AJ207" s="52">
        <f t="shared" si="23"/>
        <v>0</v>
      </c>
      <c r="AK207" s="53" t="str">
        <f t="shared" si="24"/>
        <v/>
      </c>
      <c r="AL207" s="54" t="str">
        <f t="shared" si="25"/>
        <v/>
      </c>
    </row>
    <row r="208" spans="1:38" s="55" customFormat="1" ht="20.399999999999999">
      <c r="A208" s="43">
        <v>2108940492</v>
      </c>
      <c r="B208" s="44" t="s">
        <v>336</v>
      </c>
      <c r="C208" s="45">
        <v>44935</v>
      </c>
      <c r="D208" s="43" t="s">
        <v>337</v>
      </c>
      <c r="E208" s="43" t="s">
        <v>108</v>
      </c>
      <c r="F208" s="46">
        <v>480</v>
      </c>
      <c r="G208" s="47">
        <v>0.45</v>
      </c>
      <c r="H208" s="46">
        <v>264</v>
      </c>
      <c r="I208" s="57"/>
      <c r="J208" s="57"/>
      <c r="K208" s="57"/>
      <c r="L208" s="57"/>
      <c r="M208" s="57"/>
      <c r="N208" s="57"/>
      <c r="O208" s="57"/>
      <c r="P208" s="57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57"/>
      <c r="AB208" s="44"/>
      <c r="AC208" s="57"/>
      <c r="AD208" s="44"/>
      <c r="AE208" s="57"/>
      <c r="AF208" s="57"/>
      <c r="AG208" s="51">
        <f t="shared" si="20"/>
        <v>0</v>
      </c>
      <c r="AH208" s="52">
        <f t="shared" si="21"/>
        <v>0</v>
      </c>
      <c r="AI208" s="52">
        <f t="shared" si="22"/>
        <v>0</v>
      </c>
      <c r="AJ208" s="52">
        <f t="shared" si="23"/>
        <v>0</v>
      </c>
      <c r="AK208" s="53" t="str">
        <f t="shared" si="24"/>
        <v/>
      </c>
      <c r="AL208" s="54" t="str">
        <f t="shared" si="25"/>
        <v/>
      </c>
    </row>
    <row r="209" spans="1:38" s="55" customFormat="1" ht="20.399999999999999">
      <c r="A209" s="43">
        <v>2108965599</v>
      </c>
      <c r="B209" s="44" t="s">
        <v>338</v>
      </c>
      <c r="C209" s="45">
        <v>44935</v>
      </c>
      <c r="D209" s="43" t="s">
        <v>123</v>
      </c>
      <c r="E209" s="43" t="s">
        <v>124</v>
      </c>
      <c r="F209" s="46">
        <v>450</v>
      </c>
      <c r="G209" s="47">
        <v>0.45</v>
      </c>
      <c r="H209" s="46">
        <v>247.50000000000003</v>
      </c>
      <c r="I209" s="57"/>
      <c r="J209" s="57"/>
      <c r="K209" s="57"/>
      <c r="L209" s="57"/>
      <c r="M209" s="57"/>
      <c r="N209" s="57"/>
      <c r="O209" s="57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4"/>
      <c r="AC209" s="57"/>
      <c r="AD209" s="44"/>
      <c r="AE209" s="57"/>
      <c r="AF209" s="57"/>
      <c r="AG209" s="51">
        <f t="shared" si="20"/>
        <v>0</v>
      </c>
      <c r="AH209" s="52">
        <f t="shared" si="21"/>
        <v>0</v>
      </c>
      <c r="AI209" s="52">
        <f t="shared" si="22"/>
        <v>0</v>
      </c>
      <c r="AJ209" s="52">
        <f t="shared" si="23"/>
        <v>0</v>
      </c>
      <c r="AK209" s="53" t="str">
        <f t="shared" si="24"/>
        <v/>
      </c>
      <c r="AL209" s="54" t="str">
        <f t="shared" si="25"/>
        <v/>
      </c>
    </row>
    <row r="210" spans="1:38" s="55" customFormat="1" ht="20.399999999999999">
      <c r="A210" s="43" t="s">
        <v>339</v>
      </c>
      <c r="B210" s="44" t="s">
        <v>340</v>
      </c>
      <c r="C210" s="45">
        <v>44935</v>
      </c>
      <c r="D210" s="43" t="s">
        <v>341</v>
      </c>
      <c r="E210" s="43" t="s">
        <v>342</v>
      </c>
      <c r="F210" s="46">
        <v>420</v>
      </c>
      <c r="G210" s="47">
        <v>0.48</v>
      </c>
      <c r="H210" s="46">
        <v>218.4</v>
      </c>
      <c r="I210" s="57"/>
      <c r="J210" s="57"/>
      <c r="K210" s="57"/>
      <c r="L210" s="57"/>
      <c r="M210" s="57"/>
      <c r="N210" s="57"/>
      <c r="O210" s="57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4"/>
      <c r="AC210" s="57"/>
      <c r="AD210" s="44"/>
      <c r="AE210" s="57"/>
      <c r="AF210" s="57"/>
      <c r="AG210" s="51">
        <f t="shared" si="20"/>
        <v>0</v>
      </c>
      <c r="AH210" s="52">
        <f t="shared" si="21"/>
        <v>0</v>
      </c>
      <c r="AI210" s="52">
        <f t="shared" si="22"/>
        <v>0</v>
      </c>
      <c r="AJ210" s="52">
        <f t="shared" si="23"/>
        <v>0</v>
      </c>
      <c r="AK210" s="53" t="str">
        <f t="shared" si="24"/>
        <v/>
      </c>
      <c r="AL210" s="54" t="str">
        <f t="shared" si="25"/>
        <v/>
      </c>
    </row>
    <row r="211" spans="1:38" s="55" customFormat="1" ht="20.399999999999999">
      <c r="A211" s="43" t="s">
        <v>343</v>
      </c>
      <c r="B211" s="44" t="s">
        <v>344</v>
      </c>
      <c r="C211" s="45">
        <v>44935</v>
      </c>
      <c r="D211" s="43" t="s">
        <v>341</v>
      </c>
      <c r="E211" s="43" t="s">
        <v>124</v>
      </c>
      <c r="F211" s="46">
        <v>420</v>
      </c>
      <c r="G211" s="47">
        <v>0.48</v>
      </c>
      <c r="H211" s="46">
        <v>218.4</v>
      </c>
      <c r="I211" s="57"/>
      <c r="J211" s="57"/>
      <c r="K211" s="57"/>
      <c r="L211" s="57"/>
      <c r="M211" s="57"/>
      <c r="N211" s="57"/>
      <c r="O211" s="57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57"/>
      <c r="AD211" s="44"/>
      <c r="AE211" s="57"/>
      <c r="AF211" s="57"/>
      <c r="AG211" s="51">
        <f t="shared" si="20"/>
        <v>0</v>
      </c>
      <c r="AH211" s="52">
        <f t="shared" si="21"/>
        <v>0</v>
      </c>
      <c r="AI211" s="52">
        <f t="shared" si="22"/>
        <v>0</v>
      </c>
      <c r="AJ211" s="52">
        <f t="shared" si="23"/>
        <v>0</v>
      </c>
      <c r="AK211" s="53" t="str">
        <f t="shared" si="24"/>
        <v/>
      </c>
      <c r="AL211" s="54" t="str">
        <f t="shared" si="25"/>
        <v/>
      </c>
    </row>
    <row r="212" spans="1:38" s="55" customFormat="1" ht="20.399999999999999">
      <c r="A212" s="43" t="s">
        <v>345</v>
      </c>
      <c r="B212" s="44" t="s">
        <v>346</v>
      </c>
      <c r="C212" s="45">
        <v>44935</v>
      </c>
      <c r="D212" s="43" t="s">
        <v>347</v>
      </c>
      <c r="E212" s="43" t="s">
        <v>130</v>
      </c>
      <c r="F212" s="46">
        <v>420</v>
      </c>
      <c r="G212" s="47">
        <v>0.48</v>
      </c>
      <c r="H212" s="46">
        <v>218.4</v>
      </c>
      <c r="I212" s="57"/>
      <c r="J212" s="57"/>
      <c r="K212" s="57"/>
      <c r="L212" s="84"/>
      <c r="M212" s="84"/>
      <c r="N212" s="84"/>
      <c r="O212" s="84"/>
      <c r="P212" s="44"/>
      <c r="Q212" s="44"/>
      <c r="R212" s="44"/>
      <c r="S212" s="44"/>
      <c r="T212" s="44"/>
      <c r="U212" s="44"/>
      <c r="V212" s="44"/>
      <c r="W212" s="44"/>
      <c r="X212" s="57"/>
      <c r="Y212" s="57"/>
      <c r="Z212" s="57"/>
      <c r="AA212" s="57"/>
      <c r="AB212" s="57"/>
      <c r="AC212" s="57"/>
      <c r="AD212" s="57"/>
      <c r="AE212" s="57"/>
      <c r="AF212" s="57"/>
      <c r="AG212" s="51">
        <f t="shared" si="20"/>
        <v>0</v>
      </c>
      <c r="AH212" s="52">
        <f t="shared" si="21"/>
        <v>0</v>
      </c>
      <c r="AI212" s="52">
        <f t="shared" si="22"/>
        <v>0</v>
      </c>
      <c r="AJ212" s="52">
        <f t="shared" si="23"/>
        <v>0</v>
      </c>
      <c r="AK212" s="53" t="str">
        <f t="shared" si="24"/>
        <v/>
      </c>
      <c r="AL212" s="54" t="str">
        <f t="shared" si="25"/>
        <v/>
      </c>
    </row>
    <row r="213" spans="1:38" s="55" customFormat="1" ht="20.399999999999999">
      <c r="A213" s="43" t="s">
        <v>348</v>
      </c>
      <c r="B213" s="44" t="s">
        <v>349</v>
      </c>
      <c r="C213" s="45">
        <v>44935</v>
      </c>
      <c r="D213" s="43" t="s">
        <v>350</v>
      </c>
      <c r="E213" s="43" t="s">
        <v>108</v>
      </c>
      <c r="F213" s="46">
        <v>370</v>
      </c>
      <c r="G213" s="47">
        <v>0.45</v>
      </c>
      <c r="H213" s="46">
        <v>203.50000000000003</v>
      </c>
      <c r="I213" s="57"/>
      <c r="J213" s="57"/>
      <c r="K213" s="57"/>
      <c r="L213" s="57"/>
      <c r="M213" s="57"/>
      <c r="N213" s="57"/>
      <c r="O213" s="57"/>
      <c r="P213" s="57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57"/>
      <c r="AB213" s="44"/>
      <c r="AC213" s="57"/>
      <c r="AD213" s="44"/>
      <c r="AE213" s="57"/>
      <c r="AF213" s="57"/>
      <c r="AG213" s="51">
        <f t="shared" si="20"/>
        <v>0</v>
      </c>
      <c r="AH213" s="52">
        <f t="shared" si="21"/>
        <v>0</v>
      </c>
      <c r="AI213" s="52">
        <f t="shared" si="22"/>
        <v>0</v>
      </c>
      <c r="AJ213" s="52">
        <f t="shared" si="23"/>
        <v>0</v>
      </c>
      <c r="AK213" s="53" t="str">
        <f t="shared" si="24"/>
        <v/>
      </c>
      <c r="AL213" s="54" t="str">
        <f t="shared" si="25"/>
        <v/>
      </c>
    </row>
    <row r="214" spans="1:38" s="55" customFormat="1" ht="20.399999999999999">
      <c r="A214" s="43">
        <v>2106870997</v>
      </c>
      <c r="B214" s="44" t="s">
        <v>351</v>
      </c>
      <c r="C214" s="45">
        <v>44935</v>
      </c>
      <c r="D214" s="43" t="s">
        <v>212</v>
      </c>
      <c r="E214" s="43" t="s">
        <v>124</v>
      </c>
      <c r="F214" s="46">
        <v>350</v>
      </c>
      <c r="G214" s="47">
        <v>0.45</v>
      </c>
      <c r="H214" s="46">
        <v>192.50000000000003</v>
      </c>
      <c r="I214" s="57"/>
      <c r="J214" s="57"/>
      <c r="K214" s="57"/>
      <c r="L214" s="57"/>
      <c r="M214" s="57"/>
      <c r="N214" s="57"/>
      <c r="O214" s="57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  <c r="AB214" s="44"/>
      <c r="AC214" s="57"/>
      <c r="AD214" s="44"/>
      <c r="AE214" s="57"/>
      <c r="AF214" s="57"/>
      <c r="AG214" s="51">
        <f t="shared" si="20"/>
        <v>0</v>
      </c>
      <c r="AH214" s="52">
        <f t="shared" si="21"/>
        <v>0</v>
      </c>
      <c r="AI214" s="52">
        <f t="shared" si="22"/>
        <v>0</v>
      </c>
      <c r="AJ214" s="52">
        <f t="shared" si="23"/>
        <v>0</v>
      </c>
      <c r="AK214" s="53"/>
      <c r="AL214" s="54"/>
    </row>
    <row r="215" spans="1:38" s="55" customFormat="1" ht="20.399999999999999">
      <c r="A215" s="43">
        <v>2106880997</v>
      </c>
      <c r="B215" s="44" t="s">
        <v>352</v>
      </c>
      <c r="C215" s="45">
        <v>44935</v>
      </c>
      <c r="D215" s="43" t="s">
        <v>212</v>
      </c>
      <c r="E215" s="43" t="s">
        <v>124</v>
      </c>
      <c r="F215" s="46">
        <v>350</v>
      </c>
      <c r="G215" s="47">
        <v>0.45</v>
      </c>
      <c r="H215" s="46">
        <v>192.50000000000003</v>
      </c>
      <c r="I215" s="57"/>
      <c r="J215" s="57"/>
      <c r="K215" s="57"/>
      <c r="L215" s="57"/>
      <c r="M215" s="57"/>
      <c r="N215" s="57"/>
      <c r="O215" s="57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57"/>
      <c r="AD215" s="44"/>
      <c r="AE215" s="57"/>
      <c r="AF215" s="57"/>
      <c r="AG215" s="51">
        <f t="shared" si="20"/>
        <v>0</v>
      </c>
      <c r="AH215" s="52">
        <f t="shared" si="21"/>
        <v>0</v>
      </c>
      <c r="AI215" s="52">
        <f t="shared" si="22"/>
        <v>0</v>
      </c>
      <c r="AJ215" s="52">
        <f t="shared" si="23"/>
        <v>0</v>
      </c>
      <c r="AK215" s="53"/>
      <c r="AL215" s="54"/>
    </row>
    <row r="216" spans="1:38" s="55" customFormat="1" ht="20.399999999999999">
      <c r="A216" s="43">
        <v>2606870997</v>
      </c>
      <c r="B216" s="44" t="s">
        <v>353</v>
      </c>
      <c r="C216" s="45">
        <v>44935</v>
      </c>
      <c r="D216" s="43" t="s">
        <v>212</v>
      </c>
      <c r="E216" s="43" t="s">
        <v>127</v>
      </c>
      <c r="F216" s="46">
        <v>360</v>
      </c>
      <c r="G216" s="47">
        <v>0.45</v>
      </c>
      <c r="H216" s="46">
        <v>187.00000000000003</v>
      </c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44"/>
      <c r="AF216" s="44"/>
      <c r="AG216" s="51">
        <f t="shared" si="20"/>
        <v>0</v>
      </c>
      <c r="AH216" s="52">
        <f t="shared" si="21"/>
        <v>0</v>
      </c>
      <c r="AI216" s="52">
        <f t="shared" si="22"/>
        <v>0</v>
      </c>
      <c r="AJ216" s="52">
        <f t="shared" si="23"/>
        <v>0</v>
      </c>
      <c r="AK216" s="53"/>
      <c r="AL216" s="54"/>
    </row>
    <row r="217" spans="1:38" s="55" customFormat="1" ht="20.399999999999999">
      <c r="A217" s="43">
        <v>3106840493</v>
      </c>
      <c r="B217" s="44" t="s">
        <v>83</v>
      </c>
      <c r="C217" s="45">
        <v>44935</v>
      </c>
      <c r="D217" s="43" t="s">
        <v>350</v>
      </c>
      <c r="E217" s="43" t="s">
        <v>148</v>
      </c>
      <c r="F217" s="46">
        <v>360</v>
      </c>
      <c r="G217" s="47">
        <v>0.45</v>
      </c>
      <c r="H217" s="46">
        <v>198.00000000000003</v>
      </c>
      <c r="I217" s="57"/>
      <c r="J217" s="57"/>
      <c r="K217" s="57"/>
      <c r="L217" s="57"/>
      <c r="M217" s="57"/>
      <c r="N217" s="57"/>
      <c r="O217" s="57"/>
      <c r="P217" s="57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84"/>
      <c r="AB217" s="44"/>
      <c r="AC217" s="57"/>
      <c r="AD217" s="44"/>
      <c r="AE217" s="44"/>
      <c r="AF217" s="44"/>
      <c r="AG217" s="51">
        <f t="shared" si="20"/>
        <v>0</v>
      </c>
      <c r="AH217" s="52">
        <f t="shared" si="21"/>
        <v>0</v>
      </c>
      <c r="AI217" s="52">
        <f t="shared" si="22"/>
        <v>0</v>
      </c>
      <c r="AJ217" s="52">
        <f t="shared" si="23"/>
        <v>0</v>
      </c>
      <c r="AK217" s="53" t="str">
        <f t="shared" si="24"/>
        <v/>
      </c>
      <c r="AL217" s="54" t="str">
        <f t="shared" si="25"/>
        <v/>
      </c>
    </row>
    <row r="218" spans="1:38" s="55" customFormat="1" ht="20.399999999999999">
      <c r="A218" s="43">
        <v>3106880493</v>
      </c>
      <c r="B218" s="44" t="s">
        <v>354</v>
      </c>
      <c r="C218" s="45">
        <v>44935</v>
      </c>
      <c r="D218" s="43" t="s">
        <v>350</v>
      </c>
      <c r="E218" s="43" t="s">
        <v>148</v>
      </c>
      <c r="F218" s="46">
        <v>340</v>
      </c>
      <c r="G218" s="47">
        <v>0.45</v>
      </c>
      <c r="H218" s="46">
        <v>187.00000000000003</v>
      </c>
      <c r="I218" s="57"/>
      <c r="J218" s="57"/>
      <c r="K218" s="57"/>
      <c r="L218" s="57"/>
      <c r="M218" s="57"/>
      <c r="N218" s="57"/>
      <c r="O218" s="57"/>
      <c r="P218" s="57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84"/>
      <c r="AB218" s="44"/>
      <c r="AC218" s="57"/>
      <c r="AD218" s="44"/>
      <c r="AE218" s="44"/>
      <c r="AF218" s="44"/>
      <c r="AG218" s="51">
        <f t="shared" si="20"/>
        <v>0</v>
      </c>
      <c r="AH218" s="52">
        <f t="shared" si="21"/>
        <v>0</v>
      </c>
      <c r="AI218" s="52">
        <f t="shared" si="22"/>
        <v>0</v>
      </c>
      <c r="AJ218" s="52">
        <f t="shared" si="23"/>
        <v>0</v>
      </c>
      <c r="AK218" s="53" t="str">
        <f t="shared" si="24"/>
        <v/>
      </c>
      <c r="AL218" s="54" t="str">
        <f t="shared" si="25"/>
        <v/>
      </c>
    </row>
    <row r="219" spans="1:38" s="55" customFormat="1" ht="20.399999999999999">
      <c r="A219" s="43" t="s">
        <v>355</v>
      </c>
      <c r="B219" s="44" t="s">
        <v>356</v>
      </c>
      <c r="C219" s="45">
        <v>44935</v>
      </c>
      <c r="D219" s="43" t="s">
        <v>350</v>
      </c>
      <c r="E219" s="43" t="s">
        <v>138</v>
      </c>
      <c r="F219" s="46">
        <v>300</v>
      </c>
      <c r="G219" s="47">
        <v>0.45</v>
      </c>
      <c r="H219" s="46">
        <v>165</v>
      </c>
      <c r="I219" s="57"/>
      <c r="J219" s="57"/>
      <c r="K219" s="57"/>
      <c r="L219" s="57"/>
      <c r="M219" s="57"/>
      <c r="N219" s="57"/>
      <c r="O219" s="57"/>
      <c r="P219" s="57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57"/>
      <c r="AB219" s="44"/>
      <c r="AC219" s="57"/>
      <c r="AD219" s="44"/>
      <c r="AE219" s="57"/>
      <c r="AF219" s="57"/>
      <c r="AG219" s="51">
        <f t="shared" si="20"/>
        <v>0</v>
      </c>
      <c r="AH219" s="52">
        <f t="shared" si="21"/>
        <v>0</v>
      </c>
      <c r="AI219" s="52">
        <f t="shared" si="22"/>
        <v>0</v>
      </c>
      <c r="AJ219" s="52">
        <f t="shared" si="23"/>
        <v>0</v>
      </c>
      <c r="AK219" s="53" t="str">
        <f t="shared" si="24"/>
        <v/>
      </c>
      <c r="AL219" s="54" t="str">
        <f t="shared" si="25"/>
        <v/>
      </c>
    </row>
    <row r="220" spans="1:38" s="55" customFormat="1" ht="20.399999999999999">
      <c r="A220" s="43" t="s">
        <v>357</v>
      </c>
      <c r="B220" s="44" t="s">
        <v>358</v>
      </c>
      <c r="C220" s="45">
        <v>44935</v>
      </c>
      <c r="D220" s="43" t="s">
        <v>350</v>
      </c>
      <c r="E220" s="43" t="s">
        <v>138</v>
      </c>
      <c r="F220" s="46">
        <v>295</v>
      </c>
      <c r="G220" s="47">
        <v>0.45</v>
      </c>
      <c r="H220" s="46">
        <v>162.25</v>
      </c>
      <c r="I220" s="57"/>
      <c r="J220" s="57"/>
      <c r="K220" s="57"/>
      <c r="L220" s="57"/>
      <c r="M220" s="57"/>
      <c r="N220" s="57"/>
      <c r="O220" s="57"/>
      <c r="P220" s="57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57"/>
      <c r="AB220" s="44"/>
      <c r="AC220" s="57"/>
      <c r="AD220" s="44"/>
      <c r="AE220" s="57"/>
      <c r="AF220" s="57"/>
      <c r="AG220" s="51">
        <f t="shared" si="20"/>
        <v>0</v>
      </c>
      <c r="AH220" s="52">
        <f t="shared" si="21"/>
        <v>0</v>
      </c>
      <c r="AI220" s="52">
        <f t="shared" si="22"/>
        <v>0</v>
      </c>
      <c r="AJ220" s="52">
        <f t="shared" si="23"/>
        <v>0</v>
      </c>
      <c r="AK220" s="53" t="str">
        <f t="shared" si="24"/>
        <v/>
      </c>
      <c r="AL220" s="54" t="str">
        <f t="shared" si="25"/>
        <v/>
      </c>
    </row>
    <row r="221" spans="1:38" s="55" customFormat="1" ht="20.399999999999999">
      <c r="A221" s="43" t="s">
        <v>359</v>
      </c>
      <c r="B221" s="44" t="s">
        <v>360</v>
      </c>
      <c r="C221" s="45">
        <v>44935</v>
      </c>
      <c r="D221" s="43" t="s">
        <v>101</v>
      </c>
      <c r="E221" s="43" t="s">
        <v>108</v>
      </c>
      <c r="F221" s="46">
        <v>470</v>
      </c>
      <c r="G221" s="47">
        <v>0.4</v>
      </c>
      <c r="H221" s="46">
        <v>282</v>
      </c>
      <c r="I221" s="57"/>
      <c r="J221" s="57"/>
      <c r="K221" s="57"/>
      <c r="L221" s="57"/>
      <c r="M221" s="57"/>
      <c r="N221" s="57"/>
      <c r="O221" s="57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57"/>
      <c r="AB221" s="44"/>
      <c r="AC221" s="57"/>
      <c r="AD221" s="44"/>
      <c r="AE221" s="57"/>
      <c r="AF221" s="57"/>
      <c r="AG221" s="51">
        <f t="shared" si="20"/>
        <v>0</v>
      </c>
      <c r="AH221" s="52">
        <f t="shared" si="21"/>
        <v>0</v>
      </c>
      <c r="AI221" s="52">
        <f t="shared" si="22"/>
        <v>0</v>
      </c>
      <c r="AJ221" s="52">
        <f t="shared" si="23"/>
        <v>0</v>
      </c>
      <c r="AK221" s="53" t="str">
        <f t="shared" si="24"/>
        <v/>
      </c>
      <c r="AL221" s="54" t="str">
        <f t="shared" si="25"/>
        <v/>
      </c>
    </row>
    <row r="222" spans="1:38" s="55" customFormat="1" ht="20.399999999999999">
      <c r="A222" s="43" t="s">
        <v>361</v>
      </c>
      <c r="B222" s="44" t="s">
        <v>362</v>
      </c>
      <c r="C222" s="45">
        <v>44935</v>
      </c>
      <c r="D222" s="43" t="s">
        <v>110</v>
      </c>
      <c r="E222" s="43" t="s">
        <v>111</v>
      </c>
      <c r="F222" s="46">
        <v>470</v>
      </c>
      <c r="G222" s="47">
        <v>0.4</v>
      </c>
      <c r="H222" s="46">
        <v>282</v>
      </c>
      <c r="I222" s="57"/>
      <c r="J222" s="57"/>
      <c r="K222" s="57"/>
      <c r="L222" s="57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57"/>
      <c r="Y222" s="57"/>
      <c r="Z222" s="57"/>
      <c r="AA222" s="57"/>
      <c r="AB222" s="57"/>
      <c r="AC222" s="57"/>
      <c r="AD222" s="57"/>
      <c r="AE222" s="57"/>
      <c r="AF222" s="57"/>
      <c r="AG222" s="51">
        <f t="shared" si="20"/>
        <v>0</v>
      </c>
      <c r="AH222" s="52">
        <f t="shared" si="21"/>
        <v>0</v>
      </c>
      <c r="AI222" s="52">
        <f t="shared" si="22"/>
        <v>0</v>
      </c>
      <c r="AJ222" s="52">
        <f t="shared" si="23"/>
        <v>0</v>
      </c>
      <c r="AK222" s="53" t="str">
        <f t="shared" si="24"/>
        <v/>
      </c>
      <c r="AL222" s="54" t="str">
        <f t="shared" si="25"/>
        <v/>
      </c>
    </row>
    <row r="223" spans="1:38" s="55" customFormat="1" ht="20.399999999999999">
      <c r="A223" s="43">
        <v>4301166030</v>
      </c>
      <c r="B223" s="44" t="s">
        <v>363</v>
      </c>
      <c r="C223" s="45">
        <v>44935</v>
      </c>
      <c r="D223" s="43" t="s">
        <v>364</v>
      </c>
      <c r="E223" s="43" t="s">
        <v>365</v>
      </c>
      <c r="F223" s="46">
        <v>0</v>
      </c>
      <c r="G223" s="47">
        <v>0.45</v>
      </c>
      <c r="H223" s="46">
        <v>85</v>
      </c>
      <c r="I223" s="57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57"/>
      <c r="AB223" s="44"/>
      <c r="AC223" s="57"/>
      <c r="AD223" s="44"/>
      <c r="AE223" s="57"/>
      <c r="AF223" s="57"/>
      <c r="AG223" s="51">
        <f t="shared" si="20"/>
        <v>0</v>
      </c>
      <c r="AH223" s="52">
        <f t="shared" si="21"/>
        <v>0</v>
      </c>
      <c r="AI223" s="52">
        <f t="shared" si="22"/>
        <v>0</v>
      </c>
      <c r="AJ223" s="52">
        <f t="shared" si="23"/>
        <v>0</v>
      </c>
      <c r="AK223" s="53" t="str">
        <f t="shared" si="24"/>
        <v/>
      </c>
      <c r="AL223" s="54" t="str">
        <f t="shared" si="25"/>
        <v/>
      </c>
    </row>
    <row r="224" spans="1:38" s="55" customFormat="1" ht="20.399999999999999">
      <c r="A224" s="43" t="s">
        <v>366</v>
      </c>
      <c r="B224" s="44" t="s">
        <v>367</v>
      </c>
      <c r="C224" s="45">
        <v>44935</v>
      </c>
      <c r="D224" s="43" t="s">
        <v>368</v>
      </c>
      <c r="E224" s="43" t="s">
        <v>108</v>
      </c>
      <c r="F224" s="46">
        <v>350</v>
      </c>
      <c r="G224" s="47">
        <v>0.45</v>
      </c>
      <c r="H224" s="46">
        <v>192.50000000000003</v>
      </c>
      <c r="I224" s="57"/>
      <c r="J224" s="57"/>
      <c r="K224" s="57"/>
      <c r="L224" s="57"/>
      <c r="M224" s="57"/>
      <c r="N224" s="57"/>
      <c r="O224" s="57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57"/>
      <c r="AB224" s="44"/>
      <c r="AC224" s="57"/>
      <c r="AD224" s="44"/>
      <c r="AE224" s="57"/>
      <c r="AF224" s="57"/>
      <c r="AG224" s="51">
        <f t="shared" si="20"/>
        <v>0</v>
      </c>
      <c r="AH224" s="52">
        <f t="shared" si="21"/>
        <v>0</v>
      </c>
      <c r="AI224" s="52">
        <f t="shared" si="22"/>
        <v>0</v>
      </c>
      <c r="AJ224" s="52">
        <f t="shared" si="23"/>
        <v>0</v>
      </c>
      <c r="AK224" s="53" t="str">
        <f t="shared" si="24"/>
        <v/>
      </c>
      <c r="AL224" s="54" t="str">
        <f t="shared" si="25"/>
        <v/>
      </c>
    </row>
    <row r="225" spans="1:38" s="55" customFormat="1" ht="20.399999999999999">
      <c r="A225" s="43" t="s">
        <v>369</v>
      </c>
      <c r="B225" s="44" t="s">
        <v>370</v>
      </c>
      <c r="C225" s="45">
        <v>44935</v>
      </c>
      <c r="D225" s="43" t="s">
        <v>368</v>
      </c>
      <c r="E225" s="43" t="s">
        <v>127</v>
      </c>
      <c r="F225" s="46">
        <v>350</v>
      </c>
      <c r="G225" s="47">
        <v>0.45</v>
      </c>
      <c r="H225" s="46">
        <v>192.50000000000003</v>
      </c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B225" s="57"/>
      <c r="AC225" s="57"/>
      <c r="AD225" s="57"/>
      <c r="AE225" s="44"/>
      <c r="AF225" s="44"/>
      <c r="AG225" s="51">
        <f t="shared" si="20"/>
        <v>0</v>
      </c>
      <c r="AH225" s="52">
        <f t="shared" si="21"/>
        <v>0</v>
      </c>
      <c r="AI225" s="52">
        <f t="shared" si="22"/>
        <v>0</v>
      </c>
      <c r="AJ225" s="52">
        <f t="shared" si="23"/>
        <v>0</v>
      </c>
      <c r="AK225" s="53" t="str">
        <f t="shared" si="24"/>
        <v/>
      </c>
      <c r="AL225" s="54" t="str">
        <f t="shared" si="25"/>
        <v/>
      </c>
    </row>
    <row r="226" spans="1:38" s="55" customFormat="1" ht="20.399999999999999">
      <c r="A226" s="43" t="s">
        <v>371</v>
      </c>
      <c r="B226" s="44" t="s">
        <v>372</v>
      </c>
      <c r="C226" s="45">
        <v>44935</v>
      </c>
      <c r="D226" s="43" t="s">
        <v>164</v>
      </c>
      <c r="E226" s="43" t="s">
        <v>130</v>
      </c>
      <c r="F226" s="46">
        <v>300</v>
      </c>
      <c r="G226" s="47">
        <v>0.45</v>
      </c>
      <c r="H226" s="46">
        <v>165</v>
      </c>
      <c r="I226" s="57"/>
      <c r="J226" s="57"/>
      <c r="K226" s="57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57"/>
      <c r="Y226" s="57"/>
      <c r="Z226" s="57"/>
      <c r="AA226" s="57"/>
      <c r="AB226" s="57"/>
      <c r="AC226" s="57"/>
      <c r="AD226" s="57"/>
      <c r="AE226" s="57"/>
      <c r="AF226" s="57"/>
      <c r="AG226" s="51">
        <f t="shared" si="20"/>
        <v>0</v>
      </c>
      <c r="AH226" s="52">
        <f t="shared" si="21"/>
        <v>0</v>
      </c>
      <c r="AI226" s="52">
        <f t="shared" si="22"/>
        <v>0</v>
      </c>
      <c r="AJ226" s="52">
        <f t="shared" si="23"/>
        <v>0</v>
      </c>
      <c r="AK226" s="53" t="str">
        <f t="shared" si="24"/>
        <v/>
      </c>
      <c r="AL226" s="54" t="str">
        <f t="shared" si="25"/>
        <v/>
      </c>
    </row>
    <row r="227" spans="1:38" s="55" customFormat="1" ht="20.399999999999999">
      <c r="A227" s="43">
        <v>5109430455</v>
      </c>
      <c r="B227" s="44" t="s">
        <v>373</v>
      </c>
      <c r="C227" s="45">
        <v>44935</v>
      </c>
      <c r="D227" s="43" t="s">
        <v>203</v>
      </c>
      <c r="E227" s="43" t="s">
        <v>197</v>
      </c>
      <c r="F227" s="46">
        <v>255</v>
      </c>
      <c r="G227" s="47">
        <v>0.45</v>
      </c>
      <c r="H227" s="46">
        <v>140.25</v>
      </c>
      <c r="I227" s="57"/>
      <c r="J227" s="57"/>
      <c r="K227" s="57"/>
      <c r="L227" s="57"/>
      <c r="M227" s="57"/>
      <c r="N227" s="57"/>
      <c r="O227" s="57"/>
      <c r="P227" s="57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57"/>
      <c r="AB227" s="44"/>
      <c r="AC227" s="57"/>
      <c r="AD227" s="44"/>
      <c r="AE227" s="44"/>
      <c r="AF227" s="57"/>
      <c r="AG227" s="51">
        <f t="shared" si="20"/>
        <v>0</v>
      </c>
      <c r="AH227" s="52">
        <f t="shared" si="21"/>
        <v>0</v>
      </c>
      <c r="AI227" s="52">
        <f t="shared" si="22"/>
        <v>0</v>
      </c>
      <c r="AJ227" s="52">
        <f t="shared" si="23"/>
        <v>0</v>
      </c>
      <c r="AK227" s="53" t="str">
        <f t="shared" si="24"/>
        <v/>
      </c>
      <c r="AL227" s="54" t="str">
        <f t="shared" si="25"/>
        <v/>
      </c>
    </row>
    <row r="228" spans="1:38" s="55" customFormat="1" ht="20.399999999999999">
      <c r="A228" s="43">
        <v>5209450718</v>
      </c>
      <c r="B228" s="44" t="s">
        <v>374</v>
      </c>
      <c r="C228" s="45">
        <v>44935</v>
      </c>
      <c r="D228" s="43" t="s">
        <v>225</v>
      </c>
      <c r="E228" s="43" t="s">
        <v>56</v>
      </c>
      <c r="F228" s="46">
        <v>255</v>
      </c>
      <c r="G228" s="47">
        <v>0.45</v>
      </c>
      <c r="H228" s="46">
        <v>140.25</v>
      </c>
      <c r="I228" s="57"/>
      <c r="J228" s="57"/>
      <c r="K228" s="57"/>
      <c r="L228" s="57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57"/>
      <c r="Z228" s="57"/>
      <c r="AA228" s="57"/>
      <c r="AB228" s="57"/>
      <c r="AC228" s="57"/>
      <c r="AD228" s="57"/>
      <c r="AE228" s="57"/>
      <c r="AF228" s="57"/>
      <c r="AG228" s="51">
        <f t="shared" si="20"/>
        <v>0</v>
      </c>
      <c r="AH228" s="52">
        <f t="shared" si="21"/>
        <v>0</v>
      </c>
      <c r="AI228" s="52">
        <f t="shared" si="22"/>
        <v>0</v>
      </c>
      <c r="AJ228" s="52">
        <f t="shared" si="23"/>
        <v>0</v>
      </c>
      <c r="AK228" s="53" t="str">
        <f t="shared" si="24"/>
        <v/>
      </c>
      <c r="AL228" s="54" t="str">
        <f t="shared" si="25"/>
        <v/>
      </c>
    </row>
    <row r="229" spans="1:38" s="55" customFormat="1" ht="20.399999999999999">
      <c r="A229" s="43">
        <v>5107039930</v>
      </c>
      <c r="B229" s="44" t="s">
        <v>375</v>
      </c>
      <c r="C229" s="45">
        <v>44935</v>
      </c>
      <c r="D229" s="43" t="s">
        <v>272</v>
      </c>
      <c r="E229" s="43" t="s">
        <v>138</v>
      </c>
      <c r="F229" s="46">
        <v>240</v>
      </c>
      <c r="G229" s="47">
        <v>0.5</v>
      </c>
      <c r="H229" s="46">
        <v>120</v>
      </c>
      <c r="I229" s="57"/>
      <c r="J229" s="57"/>
      <c r="K229" s="57"/>
      <c r="L229" s="57"/>
      <c r="M229" s="57"/>
      <c r="N229" s="57"/>
      <c r="O229" s="57"/>
      <c r="P229" s="57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57"/>
      <c r="AB229" s="44"/>
      <c r="AC229" s="57"/>
      <c r="AD229" s="44"/>
      <c r="AE229" s="57"/>
      <c r="AF229" s="57"/>
      <c r="AG229" s="51">
        <f t="shared" si="20"/>
        <v>0</v>
      </c>
      <c r="AH229" s="52">
        <f t="shared" si="21"/>
        <v>0</v>
      </c>
      <c r="AI229" s="52">
        <f t="shared" si="22"/>
        <v>0</v>
      </c>
      <c r="AJ229" s="52">
        <f t="shared" si="23"/>
        <v>0</v>
      </c>
      <c r="AK229" s="53" t="str">
        <f t="shared" si="24"/>
        <v/>
      </c>
      <c r="AL229" s="54" t="str">
        <f t="shared" si="25"/>
        <v/>
      </c>
    </row>
    <row r="230" spans="1:38" s="55" customFormat="1" ht="20.399999999999999">
      <c r="A230" s="43">
        <v>5207039766</v>
      </c>
      <c r="B230" s="44" t="s">
        <v>376</v>
      </c>
      <c r="C230" s="45">
        <v>44935</v>
      </c>
      <c r="D230" s="43" t="s">
        <v>377</v>
      </c>
      <c r="E230" s="43" t="s">
        <v>56</v>
      </c>
      <c r="F230" s="46">
        <v>240</v>
      </c>
      <c r="G230" s="47">
        <v>0.5</v>
      </c>
      <c r="H230" s="46">
        <v>120</v>
      </c>
      <c r="I230" s="57"/>
      <c r="J230" s="57"/>
      <c r="K230" s="57"/>
      <c r="L230" s="57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57"/>
      <c r="Z230" s="57"/>
      <c r="AA230" s="57"/>
      <c r="AB230" s="57"/>
      <c r="AC230" s="57"/>
      <c r="AD230" s="57"/>
      <c r="AE230" s="57"/>
      <c r="AF230" s="57"/>
      <c r="AG230" s="51">
        <f t="shared" si="20"/>
        <v>0</v>
      </c>
      <c r="AH230" s="52">
        <f t="shared" si="21"/>
        <v>0</v>
      </c>
      <c r="AI230" s="52">
        <f t="shared" si="22"/>
        <v>0</v>
      </c>
      <c r="AJ230" s="52">
        <f t="shared" si="23"/>
        <v>0</v>
      </c>
      <c r="AK230" s="53" t="str">
        <f t="shared" si="24"/>
        <v/>
      </c>
      <c r="AL230" s="54" t="str">
        <f t="shared" si="25"/>
        <v/>
      </c>
    </row>
    <row r="231" spans="1:38" s="9" customFormat="1" ht="20.399999999999999">
      <c r="A231" s="58">
        <v>3108350731</v>
      </c>
      <c r="B231" s="59" t="s">
        <v>50</v>
      </c>
      <c r="C231" s="45">
        <v>44935</v>
      </c>
      <c r="D231" s="58" t="s">
        <v>51</v>
      </c>
      <c r="E231" s="58" t="s">
        <v>52</v>
      </c>
      <c r="F231" s="60">
        <v>195</v>
      </c>
      <c r="G231" s="61">
        <v>0.5</v>
      </c>
      <c r="H231" s="62">
        <v>97.5</v>
      </c>
      <c r="I231" s="63"/>
      <c r="J231" s="64"/>
      <c r="K231" s="64"/>
      <c r="L231" s="64"/>
      <c r="M231" s="64"/>
      <c r="N231" s="64"/>
      <c r="O231" s="64"/>
      <c r="P231" s="6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64"/>
      <c r="AB231" s="54"/>
      <c r="AC231" s="64"/>
      <c r="AD231" s="54"/>
      <c r="AE231" s="54"/>
      <c r="AF231" s="64"/>
      <c r="AG231" s="51">
        <f t="shared" si="20"/>
        <v>0</v>
      </c>
      <c r="AH231" s="52">
        <f t="shared" si="21"/>
        <v>0</v>
      </c>
      <c r="AI231" s="52">
        <f t="shared" si="22"/>
        <v>0</v>
      </c>
      <c r="AJ231" s="52">
        <f t="shared" si="23"/>
        <v>0</v>
      </c>
      <c r="AK231" s="53" t="str">
        <f t="shared" si="24"/>
        <v/>
      </c>
      <c r="AL231" s="54" t="str">
        <f t="shared" si="25"/>
        <v/>
      </c>
    </row>
    <row r="232" spans="1:38" s="9" customFormat="1" ht="20.399999999999999">
      <c r="A232" s="58">
        <v>3108350999</v>
      </c>
      <c r="B232" s="59" t="s">
        <v>53</v>
      </c>
      <c r="C232" s="45">
        <v>44935</v>
      </c>
      <c r="D232" s="58" t="s">
        <v>54</v>
      </c>
      <c r="E232" s="58" t="s">
        <v>52</v>
      </c>
      <c r="F232" s="60">
        <v>195</v>
      </c>
      <c r="G232" s="61">
        <v>0.5</v>
      </c>
      <c r="H232" s="62">
        <v>97.5</v>
      </c>
      <c r="I232" s="63"/>
      <c r="J232" s="64"/>
      <c r="K232" s="64"/>
      <c r="L232" s="64"/>
      <c r="M232" s="64"/>
      <c r="N232" s="64"/>
      <c r="O232" s="64"/>
      <c r="P232" s="6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64"/>
      <c r="AB232" s="54"/>
      <c r="AC232" s="64"/>
      <c r="AD232" s="54"/>
      <c r="AE232" s="54"/>
      <c r="AF232" s="64"/>
      <c r="AG232" s="51">
        <f t="shared" si="20"/>
        <v>0</v>
      </c>
      <c r="AH232" s="52">
        <f t="shared" si="21"/>
        <v>0</v>
      </c>
      <c r="AI232" s="52">
        <f t="shared" si="22"/>
        <v>0</v>
      </c>
      <c r="AJ232" s="52">
        <f t="shared" si="23"/>
        <v>0</v>
      </c>
      <c r="AK232" s="53" t="str">
        <f t="shared" si="24"/>
        <v/>
      </c>
      <c r="AL232" s="54" t="str">
        <f t="shared" si="25"/>
        <v/>
      </c>
    </row>
    <row r="233" spans="1:38" s="9" customFormat="1" ht="20.399999999999999">
      <c r="A233" s="58">
        <v>3208350999</v>
      </c>
      <c r="B233" s="59" t="s">
        <v>55</v>
      </c>
      <c r="C233" s="45">
        <v>44935</v>
      </c>
      <c r="D233" s="58" t="s">
        <v>54</v>
      </c>
      <c r="E233" s="58" t="s">
        <v>56</v>
      </c>
      <c r="F233" s="60">
        <v>195</v>
      </c>
      <c r="G233" s="61">
        <v>0.5</v>
      </c>
      <c r="H233" s="62">
        <v>97.5</v>
      </c>
      <c r="I233" s="57"/>
      <c r="J233" s="57"/>
      <c r="K233" s="57"/>
      <c r="L233" s="57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57"/>
      <c r="Z233" s="57"/>
      <c r="AA233" s="57"/>
      <c r="AB233" s="57"/>
      <c r="AC233" s="57"/>
      <c r="AD233" s="57"/>
      <c r="AE233" s="57"/>
      <c r="AF233" s="57"/>
      <c r="AG233" s="51">
        <f t="shared" si="20"/>
        <v>0</v>
      </c>
      <c r="AH233" s="52">
        <f t="shared" si="21"/>
        <v>0</v>
      </c>
      <c r="AI233" s="52">
        <f t="shared" si="22"/>
        <v>0</v>
      </c>
      <c r="AJ233" s="52">
        <f t="shared" si="23"/>
        <v>0</v>
      </c>
      <c r="AK233" s="53" t="str">
        <f t="shared" si="24"/>
        <v/>
      </c>
      <c r="AL233" s="54" t="str">
        <f t="shared" si="25"/>
        <v/>
      </c>
    </row>
    <row r="234" spans="1:38" s="9" customFormat="1" ht="20.399999999999999">
      <c r="A234" s="58">
        <v>3108320999</v>
      </c>
      <c r="B234" s="59" t="s">
        <v>57</v>
      </c>
      <c r="C234" s="45">
        <v>44935</v>
      </c>
      <c r="D234" s="58" t="s">
        <v>54</v>
      </c>
      <c r="E234" s="58" t="s">
        <v>52</v>
      </c>
      <c r="F234" s="60">
        <v>215</v>
      </c>
      <c r="G234" s="61">
        <v>0.5</v>
      </c>
      <c r="H234" s="62">
        <v>107.5</v>
      </c>
      <c r="I234" s="63"/>
      <c r="J234" s="64"/>
      <c r="K234" s="64"/>
      <c r="L234" s="64"/>
      <c r="M234" s="64"/>
      <c r="N234" s="64"/>
      <c r="O234" s="64"/>
      <c r="P234" s="6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64"/>
      <c r="AB234" s="54"/>
      <c r="AC234" s="64"/>
      <c r="AD234" s="54"/>
      <c r="AE234" s="54"/>
      <c r="AF234" s="64"/>
      <c r="AG234" s="51">
        <f t="shared" si="20"/>
        <v>0</v>
      </c>
      <c r="AH234" s="52">
        <f t="shared" si="21"/>
        <v>0</v>
      </c>
      <c r="AI234" s="52">
        <f t="shared" si="22"/>
        <v>0</v>
      </c>
      <c r="AJ234" s="52">
        <f t="shared" si="23"/>
        <v>0</v>
      </c>
      <c r="AK234" s="53" t="str">
        <f t="shared" si="24"/>
        <v/>
      </c>
      <c r="AL234" s="54" t="str">
        <f t="shared" si="25"/>
        <v/>
      </c>
    </row>
    <row r="235" spans="1:38" s="9" customFormat="1" ht="20.399999999999999">
      <c r="A235" s="58">
        <v>3108320731</v>
      </c>
      <c r="B235" s="59" t="s">
        <v>57</v>
      </c>
      <c r="C235" s="45">
        <v>44935</v>
      </c>
      <c r="D235" s="58" t="s">
        <v>51</v>
      </c>
      <c r="E235" s="58" t="s">
        <v>52</v>
      </c>
      <c r="F235" s="60">
        <v>215</v>
      </c>
      <c r="G235" s="61">
        <v>0.5</v>
      </c>
      <c r="H235" s="62">
        <v>107.5</v>
      </c>
      <c r="I235" s="63"/>
      <c r="J235" s="64"/>
      <c r="K235" s="64"/>
      <c r="L235" s="64"/>
      <c r="M235" s="64"/>
      <c r="N235" s="64"/>
      <c r="O235" s="64"/>
      <c r="P235" s="6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64"/>
      <c r="AB235" s="54"/>
      <c r="AC235" s="64"/>
      <c r="AD235" s="54"/>
      <c r="AE235" s="54"/>
      <c r="AF235" s="64"/>
      <c r="AG235" s="51">
        <f t="shared" si="20"/>
        <v>0</v>
      </c>
      <c r="AH235" s="52">
        <f t="shared" si="21"/>
        <v>0</v>
      </c>
      <c r="AI235" s="52">
        <f t="shared" si="22"/>
        <v>0</v>
      </c>
      <c r="AJ235" s="52">
        <f t="shared" si="23"/>
        <v>0</v>
      </c>
      <c r="AK235" s="53" t="str">
        <f t="shared" si="24"/>
        <v/>
      </c>
      <c r="AL235" s="54" t="str">
        <f t="shared" si="25"/>
        <v/>
      </c>
    </row>
    <row r="236" spans="1:38" s="9" customFormat="1" ht="20.399999999999999">
      <c r="A236" s="58">
        <v>3208320731</v>
      </c>
      <c r="B236" s="59" t="s">
        <v>58</v>
      </c>
      <c r="C236" s="45">
        <v>44935</v>
      </c>
      <c r="D236" s="58" t="s">
        <v>51</v>
      </c>
      <c r="E236" s="58" t="s">
        <v>56</v>
      </c>
      <c r="F236" s="60">
        <v>215</v>
      </c>
      <c r="G236" s="61">
        <v>0.5</v>
      </c>
      <c r="H236" s="62">
        <v>107.5</v>
      </c>
      <c r="I236" s="57"/>
      <c r="J236" s="57"/>
      <c r="K236" s="57"/>
      <c r="L236" s="57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57"/>
      <c r="Z236" s="57"/>
      <c r="AA236" s="57"/>
      <c r="AB236" s="57"/>
      <c r="AC236" s="57"/>
      <c r="AD236" s="57"/>
      <c r="AE236" s="57"/>
      <c r="AF236" s="57"/>
      <c r="AG236" s="51">
        <f t="shared" si="20"/>
        <v>0</v>
      </c>
      <c r="AH236" s="52">
        <f t="shared" si="21"/>
        <v>0</v>
      </c>
      <c r="AI236" s="52">
        <f t="shared" si="22"/>
        <v>0</v>
      </c>
      <c r="AJ236" s="52">
        <f t="shared" si="23"/>
        <v>0</v>
      </c>
      <c r="AK236" s="53" t="str">
        <f t="shared" si="24"/>
        <v/>
      </c>
      <c r="AL236" s="54" t="str">
        <f t="shared" si="25"/>
        <v/>
      </c>
    </row>
    <row r="237" spans="1:38" s="9" customFormat="1" ht="20.399999999999999">
      <c r="A237" s="58">
        <v>3208320999</v>
      </c>
      <c r="B237" s="59" t="s">
        <v>58</v>
      </c>
      <c r="C237" s="45">
        <v>44935</v>
      </c>
      <c r="D237" s="58" t="s">
        <v>54</v>
      </c>
      <c r="E237" s="58" t="s">
        <v>56</v>
      </c>
      <c r="F237" s="60">
        <v>215</v>
      </c>
      <c r="G237" s="61">
        <v>0.5</v>
      </c>
      <c r="H237" s="62">
        <v>107.5</v>
      </c>
      <c r="I237" s="57"/>
      <c r="J237" s="57"/>
      <c r="K237" s="57"/>
      <c r="L237" s="57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57"/>
      <c r="Z237" s="57"/>
      <c r="AA237" s="57"/>
      <c r="AB237" s="57"/>
      <c r="AC237" s="57"/>
      <c r="AD237" s="57"/>
      <c r="AE237" s="57"/>
      <c r="AF237" s="57"/>
      <c r="AG237" s="51">
        <f t="shared" si="20"/>
        <v>0</v>
      </c>
      <c r="AH237" s="52">
        <f t="shared" si="21"/>
        <v>0</v>
      </c>
      <c r="AI237" s="52">
        <f t="shared" si="22"/>
        <v>0</v>
      </c>
      <c r="AJ237" s="52">
        <f t="shared" si="23"/>
        <v>0</v>
      </c>
      <c r="AK237" s="53" t="str">
        <f t="shared" si="24"/>
        <v/>
      </c>
      <c r="AL237" s="54" t="str">
        <f t="shared" si="25"/>
        <v/>
      </c>
    </row>
    <row r="238" spans="1:38" s="9" customFormat="1" ht="20.399999999999999">
      <c r="A238" s="58">
        <v>3108310731</v>
      </c>
      <c r="B238" s="65" t="s">
        <v>59</v>
      </c>
      <c r="C238" s="45">
        <v>44935</v>
      </c>
      <c r="D238" s="58" t="s">
        <v>51</v>
      </c>
      <c r="E238" s="58" t="s">
        <v>52</v>
      </c>
      <c r="F238" s="66">
        <v>220</v>
      </c>
      <c r="G238" s="61">
        <v>0.5</v>
      </c>
      <c r="H238" s="62">
        <v>110</v>
      </c>
      <c r="I238" s="63"/>
      <c r="J238" s="64"/>
      <c r="K238" s="64"/>
      <c r="L238" s="64"/>
      <c r="M238" s="64"/>
      <c r="N238" s="64"/>
      <c r="O238" s="64"/>
      <c r="P238" s="6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64"/>
      <c r="AB238" s="54"/>
      <c r="AC238" s="64"/>
      <c r="AD238" s="54"/>
      <c r="AE238" s="54"/>
      <c r="AF238" s="64"/>
      <c r="AG238" s="51">
        <f t="shared" si="20"/>
        <v>0</v>
      </c>
      <c r="AH238" s="52">
        <f t="shared" si="21"/>
        <v>0</v>
      </c>
      <c r="AI238" s="52">
        <f t="shared" si="22"/>
        <v>0</v>
      </c>
      <c r="AJ238" s="52">
        <f t="shared" si="23"/>
        <v>0</v>
      </c>
      <c r="AK238" s="53" t="str">
        <f t="shared" si="24"/>
        <v/>
      </c>
      <c r="AL238" s="54" t="str">
        <f t="shared" si="25"/>
        <v/>
      </c>
    </row>
    <row r="239" spans="1:38" s="9" customFormat="1" ht="20.399999999999999">
      <c r="A239" s="67">
        <v>3108300750</v>
      </c>
      <c r="B239" s="65" t="s">
        <v>60</v>
      </c>
      <c r="C239" s="45">
        <v>44935</v>
      </c>
      <c r="D239" s="58" t="s">
        <v>61</v>
      </c>
      <c r="E239" s="58" t="s">
        <v>52</v>
      </c>
      <c r="F239" s="66">
        <v>245</v>
      </c>
      <c r="G239" s="61">
        <v>0.5</v>
      </c>
      <c r="H239" s="62">
        <v>122.5</v>
      </c>
      <c r="I239" s="63"/>
      <c r="J239" s="64"/>
      <c r="K239" s="64"/>
      <c r="L239" s="64"/>
      <c r="M239" s="64"/>
      <c r="N239" s="64"/>
      <c r="O239" s="64"/>
      <c r="P239" s="6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64"/>
      <c r="AB239" s="54"/>
      <c r="AC239" s="64"/>
      <c r="AD239" s="54"/>
      <c r="AE239" s="54"/>
      <c r="AF239" s="64"/>
      <c r="AG239" s="51">
        <f t="shared" si="20"/>
        <v>0</v>
      </c>
      <c r="AH239" s="52">
        <f t="shared" si="21"/>
        <v>0</v>
      </c>
      <c r="AI239" s="52">
        <f t="shared" si="22"/>
        <v>0</v>
      </c>
      <c r="AJ239" s="52">
        <f t="shared" si="23"/>
        <v>0</v>
      </c>
      <c r="AK239" s="53" t="str">
        <f t="shared" si="24"/>
        <v/>
      </c>
      <c r="AL239" s="54" t="str">
        <f t="shared" si="25"/>
        <v/>
      </c>
    </row>
    <row r="240" spans="1:38" s="9" customFormat="1" ht="20.399999999999999">
      <c r="A240" s="58">
        <v>3108300731</v>
      </c>
      <c r="B240" s="65" t="s">
        <v>60</v>
      </c>
      <c r="C240" s="45">
        <v>44935</v>
      </c>
      <c r="D240" s="58" t="s">
        <v>51</v>
      </c>
      <c r="E240" s="58" t="s">
        <v>52</v>
      </c>
      <c r="F240" s="66">
        <v>245</v>
      </c>
      <c r="G240" s="61">
        <v>0.5</v>
      </c>
      <c r="H240" s="62">
        <v>122.5</v>
      </c>
      <c r="I240" s="63"/>
      <c r="J240" s="64"/>
      <c r="K240" s="64"/>
      <c r="L240" s="64"/>
      <c r="M240" s="64"/>
      <c r="N240" s="64"/>
      <c r="O240" s="64"/>
      <c r="P240" s="6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64"/>
      <c r="AB240" s="54"/>
      <c r="AC240" s="64"/>
      <c r="AD240" s="54"/>
      <c r="AE240" s="54"/>
      <c r="AF240" s="64"/>
      <c r="AG240" s="51">
        <f t="shared" si="20"/>
        <v>0</v>
      </c>
      <c r="AH240" s="52">
        <f t="shared" si="21"/>
        <v>0</v>
      </c>
      <c r="AI240" s="52">
        <f t="shared" si="22"/>
        <v>0</v>
      </c>
      <c r="AJ240" s="52">
        <f t="shared" si="23"/>
        <v>0</v>
      </c>
      <c r="AK240" s="53" t="str">
        <f t="shared" si="24"/>
        <v/>
      </c>
      <c r="AL240" s="54" t="str">
        <f t="shared" si="25"/>
        <v/>
      </c>
    </row>
    <row r="241" spans="1:38" s="9" customFormat="1" ht="20.399999999999999">
      <c r="A241" s="58">
        <v>3108300999</v>
      </c>
      <c r="B241" s="65" t="s">
        <v>60</v>
      </c>
      <c r="C241" s="45">
        <v>44935</v>
      </c>
      <c r="D241" s="58" t="s">
        <v>54</v>
      </c>
      <c r="E241" s="58" t="s">
        <v>52</v>
      </c>
      <c r="F241" s="66">
        <v>245</v>
      </c>
      <c r="G241" s="61">
        <v>0.5</v>
      </c>
      <c r="H241" s="62">
        <v>122.5</v>
      </c>
      <c r="I241" s="63"/>
      <c r="J241" s="64"/>
      <c r="K241" s="64"/>
      <c r="L241" s="64"/>
      <c r="M241" s="64"/>
      <c r="N241" s="64"/>
      <c r="O241" s="64"/>
      <c r="P241" s="6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64"/>
      <c r="AB241" s="54"/>
      <c r="AC241" s="64"/>
      <c r="AD241" s="54"/>
      <c r="AE241" s="54"/>
      <c r="AF241" s="64"/>
      <c r="AG241" s="51">
        <f t="shared" si="20"/>
        <v>0</v>
      </c>
      <c r="AH241" s="52">
        <f t="shared" si="21"/>
        <v>0</v>
      </c>
      <c r="AI241" s="52">
        <f t="shared" si="22"/>
        <v>0</v>
      </c>
      <c r="AJ241" s="52">
        <f t="shared" si="23"/>
        <v>0</v>
      </c>
      <c r="AK241" s="53" t="str">
        <f t="shared" si="24"/>
        <v/>
      </c>
      <c r="AL241" s="54" t="str">
        <f t="shared" si="25"/>
        <v/>
      </c>
    </row>
    <row r="242" spans="1:38" s="9" customFormat="1" ht="20.399999999999999">
      <c r="A242" s="58">
        <v>3208300731</v>
      </c>
      <c r="B242" s="65" t="s">
        <v>62</v>
      </c>
      <c r="C242" s="45">
        <v>44935</v>
      </c>
      <c r="D242" s="58" t="s">
        <v>51</v>
      </c>
      <c r="E242" s="58" t="s">
        <v>56</v>
      </c>
      <c r="F242" s="66">
        <v>245</v>
      </c>
      <c r="G242" s="61">
        <v>0.5</v>
      </c>
      <c r="H242" s="62">
        <v>122.5</v>
      </c>
      <c r="I242" s="57"/>
      <c r="J242" s="57"/>
      <c r="K242" s="57"/>
      <c r="L242" s="57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57"/>
      <c r="Z242" s="57"/>
      <c r="AA242" s="57"/>
      <c r="AB242" s="57"/>
      <c r="AC242" s="57"/>
      <c r="AD242" s="57"/>
      <c r="AE242" s="57"/>
      <c r="AF242" s="57"/>
      <c r="AG242" s="51">
        <f t="shared" si="20"/>
        <v>0</v>
      </c>
      <c r="AH242" s="52">
        <f t="shared" si="21"/>
        <v>0</v>
      </c>
      <c r="AI242" s="52">
        <f t="shared" si="22"/>
        <v>0</v>
      </c>
      <c r="AJ242" s="52">
        <f t="shared" si="23"/>
        <v>0</v>
      </c>
      <c r="AK242" s="53" t="str">
        <f t="shared" si="24"/>
        <v/>
      </c>
      <c r="AL242" s="54" t="str">
        <f t="shared" si="25"/>
        <v/>
      </c>
    </row>
    <row r="243" spans="1:38" s="9" customFormat="1" ht="20.399999999999999">
      <c r="A243" s="58">
        <v>3208300999</v>
      </c>
      <c r="B243" s="65" t="s">
        <v>62</v>
      </c>
      <c r="C243" s="45">
        <v>44935</v>
      </c>
      <c r="D243" s="58" t="s">
        <v>54</v>
      </c>
      <c r="E243" s="58" t="s">
        <v>56</v>
      </c>
      <c r="F243" s="66">
        <v>245</v>
      </c>
      <c r="G243" s="61">
        <v>0.5</v>
      </c>
      <c r="H243" s="62">
        <v>122.5</v>
      </c>
      <c r="I243" s="57"/>
      <c r="J243" s="57"/>
      <c r="K243" s="57"/>
      <c r="L243" s="57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57"/>
      <c r="Z243" s="57"/>
      <c r="AA243" s="57"/>
      <c r="AB243" s="57"/>
      <c r="AC243" s="57"/>
      <c r="AD243" s="57"/>
      <c r="AE243" s="57"/>
      <c r="AF243" s="57"/>
      <c r="AG243" s="51">
        <f t="shared" si="20"/>
        <v>0</v>
      </c>
      <c r="AH243" s="52">
        <f t="shared" si="21"/>
        <v>0</v>
      </c>
      <c r="AI243" s="52">
        <f t="shared" si="22"/>
        <v>0</v>
      </c>
      <c r="AJ243" s="52">
        <f t="shared" si="23"/>
        <v>0</v>
      </c>
      <c r="AK243" s="53" t="str">
        <f t="shared" si="24"/>
        <v/>
      </c>
      <c r="AL243" s="54" t="str">
        <f t="shared" si="25"/>
        <v/>
      </c>
    </row>
    <row r="244" spans="1:38" s="9" customFormat="1" ht="20.399999999999999">
      <c r="A244" s="58">
        <v>3105890731</v>
      </c>
      <c r="B244" s="65" t="s">
        <v>63</v>
      </c>
      <c r="C244" s="45">
        <v>44935</v>
      </c>
      <c r="D244" s="58" t="s">
        <v>51</v>
      </c>
      <c r="E244" s="58" t="s">
        <v>64</v>
      </c>
      <c r="F244" s="60">
        <v>220</v>
      </c>
      <c r="G244" s="61">
        <v>0.45</v>
      </c>
      <c r="H244" s="62">
        <v>121</v>
      </c>
      <c r="I244" s="57"/>
      <c r="J244" s="57"/>
      <c r="K244" s="57"/>
      <c r="L244" s="57"/>
      <c r="M244" s="57"/>
      <c r="N244" s="57"/>
      <c r="O244" s="57"/>
      <c r="P244" s="57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57"/>
      <c r="AB244" s="44"/>
      <c r="AC244" s="57"/>
      <c r="AD244" s="44"/>
      <c r="AE244" s="57"/>
      <c r="AF244" s="57"/>
      <c r="AG244" s="51">
        <f t="shared" si="20"/>
        <v>0</v>
      </c>
      <c r="AH244" s="52">
        <f t="shared" si="21"/>
        <v>0</v>
      </c>
      <c r="AI244" s="52">
        <f t="shared" si="22"/>
        <v>0</v>
      </c>
      <c r="AJ244" s="52">
        <f t="shared" si="23"/>
        <v>0</v>
      </c>
      <c r="AK244" s="53" t="str">
        <f t="shared" si="24"/>
        <v/>
      </c>
      <c r="AL244" s="54" t="str">
        <f t="shared" si="25"/>
        <v/>
      </c>
    </row>
    <row r="245" spans="1:38" s="9" customFormat="1" ht="20.399999999999999">
      <c r="A245" s="58">
        <v>3105890999</v>
      </c>
      <c r="B245" s="65" t="s">
        <v>63</v>
      </c>
      <c r="C245" s="45">
        <v>44935</v>
      </c>
      <c r="D245" s="58" t="s">
        <v>54</v>
      </c>
      <c r="E245" s="58" t="s">
        <v>64</v>
      </c>
      <c r="F245" s="60">
        <v>220</v>
      </c>
      <c r="G245" s="61">
        <v>0.45</v>
      </c>
      <c r="H245" s="62">
        <v>121</v>
      </c>
      <c r="I245" s="57"/>
      <c r="J245" s="57"/>
      <c r="K245" s="57"/>
      <c r="L245" s="57"/>
      <c r="M245" s="57"/>
      <c r="N245" s="57"/>
      <c r="O245" s="57"/>
      <c r="P245" s="57"/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57"/>
      <c r="AB245" s="44"/>
      <c r="AC245" s="57"/>
      <c r="AD245" s="44"/>
      <c r="AE245" s="57"/>
      <c r="AF245" s="57"/>
      <c r="AG245" s="51">
        <f t="shared" si="20"/>
        <v>0</v>
      </c>
      <c r="AH245" s="52">
        <f t="shared" si="21"/>
        <v>0</v>
      </c>
      <c r="AI245" s="52">
        <f t="shared" si="22"/>
        <v>0</v>
      </c>
      <c r="AJ245" s="52">
        <f t="shared" si="23"/>
        <v>0</v>
      </c>
      <c r="AK245" s="53" t="str">
        <f t="shared" si="24"/>
        <v/>
      </c>
      <c r="AL245" s="54" t="str">
        <f t="shared" si="25"/>
        <v/>
      </c>
    </row>
    <row r="246" spans="1:38" s="9" customFormat="1" ht="20.399999999999999">
      <c r="A246" s="58">
        <v>3105350411</v>
      </c>
      <c r="B246" s="65" t="s">
        <v>65</v>
      </c>
      <c r="C246" s="45">
        <v>44935</v>
      </c>
      <c r="D246" s="58" t="s">
        <v>66</v>
      </c>
      <c r="E246" s="58" t="s">
        <v>64</v>
      </c>
      <c r="F246" s="60">
        <v>220</v>
      </c>
      <c r="G246" s="61">
        <v>0.45</v>
      </c>
      <c r="H246" s="62">
        <v>121</v>
      </c>
      <c r="I246" s="57"/>
      <c r="J246" s="57"/>
      <c r="K246" s="57"/>
      <c r="L246" s="57"/>
      <c r="M246" s="57"/>
      <c r="N246" s="57"/>
      <c r="O246" s="57"/>
      <c r="P246" s="57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57"/>
      <c r="AB246" s="44"/>
      <c r="AC246" s="57"/>
      <c r="AD246" s="44"/>
      <c r="AE246" s="57"/>
      <c r="AF246" s="57"/>
      <c r="AG246" s="51">
        <f t="shared" si="20"/>
        <v>0</v>
      </c>
      <c r="AH246" s="52">
        <f t="shared" si="21"/>
        <v>0</v>
      </c>
      <c r="AI246" s="52">
        <f t="shared" si="22"/>
        <v>0</v>
      </c>
      <c r="AJ246" s="52">
        <f t="shared" si="23"/>
        <v>0</v>
      </c>
      <c r="AK246" s="53" t="str">
        <f t="shared" si="24"/>
        <v/>
      </c>
      <c r="AL246" s="54" t="str">
        <f t="shared" si="25"/>
        <v/>
      </c>
    </row>
    <row r="247" spans="1:38" s="9" customFormat="1" ht="20.399999999999999">
      <c r="A247" s="58">
        <v>3105350731</v>
      </c>
      <c r="B247" s="65" t="s">
        <v>65</v>
      </c>
      <c r="C247" s="45">
        <v>44935</v>
      </c>
      <c r="D247" s="58" t="s">
        <v>51</v>
      </c>
      <c r="E247" s="58" t="s">
        <v>64</v>
      </c>
      <c r="F247" s="60">
        <v>220</v>
      </c>
      <c r="G247" s="61">
        <v>0.45</v>
      </c>
      <c r="H247" s="62">
        <v>121</v>
      </c>
      <c r="I247" s="57"/>
      <c r="J247" s="57"/>
      <c r="K247" s="57"/>
      <c r="L247" s="57"/>
      <c r="M247" s="57"/>
      <c r="N247" s="57"/>
      <c r="O247" s="57"/>
      <c r="P247" s="57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57"/>
      <c r="AB247" s="44"/>
      <c r="AC247" s="57"/>
      <c r="AD247" s="44"/>
      <c r="AE247" s="57"/>
      <c r="AF247" s="57"/>
      <c r="AG247" s="51">
        <f t="shared" si="20"/>
        <v>0</v>
      </c>
      <c r="AH247" s="52">
        <f t="shared" si="21"/>
        <v>0</v>
      </c>
      <c r="AI247" s="52">
        <f t="shared" si="22"/>
        <v>0</v>
      </c>
      <c r="AJ247" s="52">
        <f t="shared" si="23"/>
        <v>0</v>
      </c>
      <c r="AK247" s="53" t="str">
        <f t="shared" si="24"/>
        <v/>
      </c>
      <c r="AL247" s="54" t="str">
        <f t="shared" si="25"/>
        <v/>
      </c>
    </row>
    <row r="248" spans="1:38" s="9" customFormat="1" ht="20.399999999999999">
      <c r="A248" s="58">
        <v>3105370737</v>
      </c>
      <c r="B248" s="65" t="s">
        <v>67</v>
      </c>
      <c r="C248" s="45">
        <v>44935</v>
      </c>
      <c r="D248" s="58" t="s">
        <v>68</v>
      </c>
      <c r="E248" s="58" t="s">
        <v>64</v>
      </c>
      <c r="F248" s="60">
        <v>230</v>
      </c>
      <c r="G248" s="61">
        <v>0.45</v>
      </c>
      <c r="H248" s="62">
        <v>126.5</v>
      </c>
      <c r="I248" s="57"/>
      <c r="J248" s="57"/>
      <c r="K248" s="57"/>
      <c r="L248" s="57"/>
      <c r="M248" s="57"/>
      <c r="N248" s="57"/>
      <c r="O248" s="57"/>
      <c r="P248" s="57"/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57"/>
      <c r="AB248" s="44"/>
      <c r="AC248" s="57"/>
      <c r="AD248" s="44"/>
      <c r="AE248" s="57"/>
      <c r="AF248" s="57"/>
      <c r="AG248" s="51">
        <f t="shared" si="20"/>
        <v>0</v>
      </c>
      <c r="AH248" s="52">
        <f t="shared" si="21"/>
        <v>0</v>
      </c>
      <c r="AI248" s="52">
        <f t="shared" si="22"/>
        <v>0</v>
      </c>
      <c r="AJ248" s="52">
        <f t="shared" si="23"/>
        <v>0</v>
      </c>
      <c r="AK248" s="53" t="str">
        <f t="shared" si="24"/>
        <v/>
      </c>
      <c r="AL248" s="54" t="str">
        <f t="shared" si="25"/>
        <v/>
      </c>
    </row>
    <row r="249" spans="1:38" s="9" customFormat="1" ht="20.399999999999999">
      <c r="A249" s="58">
        <v>3105370411</v>
      </c>
      <c r="B249" s="65" t="s">
        <v>67</v>
      </c>
      <c r="C249" s="45">
        <v>44935</v>
      </c>
      <c r="D249" s="58" t="s">
        <v>66</v>
      </c>
      <c r="E249" s="58" t="s">
        <v>64</v>
      </c>
      <c r="F249" s="60">
        <v>230</v>
      </c>
      <c r="G249" s="61">
        <v>0.45</v>
      </c>
      <c r="H249" s="62">
        <v>126.5</v>
      </c>
      <c r="I249" s="57"/>
      <c r="J249" s="57"/>
      <c r="K249" s="57"/>
      <c r="L249" s="57"/>
      <c r="M249" s="57"/>
      <c r="N249" s="57"/>
      <c r="O249" s="57"/>
      <c r="P249" s="57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57"/>
      <c r="AB249" s="44"/>
      <c r="AC249" s="57"/>
      <c r="AD249" s="44"/>
      <c r="AE249" s="57"/>
      <c r="AF249" s="57"/>
      <c r="AG249" s="51">
        <f t="shared" si="20"/>
        <v>0</v>
      </c>
      <c r="AH249" s="52">
        <f t="shared" si="21"/>
        <v>0</v>
      </c>
      <c r="AI249" s="52">
        <f t="shared" si="22"/>
        <v>0</v>
      </c>
      <c r="AJ249" s="52">
        <f t="shared" si="23"/>
        <v>0</v>
      </c>
      <c r="AK249" s="53" t="str">
        <f t="shared" si="24"/>
        <v/>
      </c>
      <c r="AL249" s="54" t="str">
        <f t="shared" si="25"/>
        <v/>
      </c>
    </row>
    <row r="250" spans="1:38" s="9" customFormat="1" ht="20.399999999999999">
      <c r="A250" s="58">
        <v>3105370731</v>
      </c>
      <c r="B250" s="59" t="s">
        <v>67</v>
      </c>
      <c r="C250" s="45">
        <v>44935</v>
      </c>
      <c r="D250" s="58" t="s">
        <v>51</v>
      </c>
      <c r="E250" s="58" t="s">
        <v>64</v>
      </c>
      <c r="F250" s="60">
        <v>230</v>
      </c>
      <c r="G250" s="61">
        <v>0.45</v>
      </c>
      <c r="H250" s="62">
        <v>126.5</v>
      </c>
      <c r="I250" s="57"/>
      <c r="J250" s="57"/>
      <c r="K250" s="57"/>
      <c r="L250" s="57"/>
      <c r="M250" s="57"/>
      <c r="N250" s="57"/>
      <c r="O250" s="57"/>
      <c r="P250" s="57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57"/>
      <c r="AB250" s="44"/>
      <c r="AC250" s="57"/>
      <c r="AD250" s="44"/>
      <c r="AE250" s="57"/>
      <c r="AF250" s="57"/>
      <c r="AG250" s="51">
        <f t="shared" si="20"/>
        <v>0</v>
      </c>
      <c r="AH250" s="52">
        <f t="shared" si="21"/>
        <v>0</v>
      </c>
      <c r="AI250" s="52">
        <f t="shared" si="22"/>
        <v>0</v>
      </c>
      <c r="AJ250" s="52">
        <f t="shared" si="23"/>
        <v>0</v>
      </c>
      <c r="AK250" s="53" t="str">
        <f t="shared" si="24"/>
        <v/>
      </c>
      <c r="AL250" s="54" t="str">
        <f t="shared" si="25"/>
        <v/>
      </c>
    </row>
    <row r="251" spans="1:38" s="9" customFormat="1" ht="20.399999999999999">
      <c r="A251" s="58">
        <v>3105370999</v>
      </c>
      <c r="B251" s="65" t="s">
        <v>67</v>
      </c>
      <c r="C251" s="45">
        <v>44935</v>
      </c>
      <c r="D251" s="58" t="s">
        <v>54</v>
      </c>
      <c r="E251" s="58" t="s">
        <v>64</v>
      </c>
      <c r="F251" s="60">
        <v>230</v>
      </c>
      <c r="G251" s="61">
        <v>0.45</v>
      </c>
      <c r="H251" s="62">
        <v>126.5</v>
      </c>
      <c r="I251" s="57"/>
      <c r="J251" s="57"/>
      <c r="K251" s="57"/>
      <c r="L251" s="57"/>
      <c r="M251" s="57"/>
      <c r="N251" s="57"/>
      <c r="O251" s="57"/>
      <c r="P251" s="57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57"/>
      <c r="AB251" s="44"/>
      <c r="AC251" s="57"/>
      <c r="AD251" s="44"/>
      <c r="AE251" s="57"/>
      <c r="AF251" s="57"/>
      <c r="AG251" s="51">
        <f t="shared" si="20"/>
        <v>0</v>
      </c>
      <c r="AH251" s="52">
        <f t="shared" si="21"/>
        <v>0</v>
      </c>
      <c r="AI251" s="52">
        <f t="shared" si="22"/>
        <v>0</v>
      </c>
      <c r="AJ251" s="52">
        <f t="shared" si="23"/>
        <v>0</v>
      </c>
      <c r="AK251" s="53" t="str">
        <f t="shared" si="24"/>
        <v/>
      </c>
      <c r="AL251" s="54" t="str">
        <f t="shared" si="25"/>
        <v/>
      </c>
    </row>
    <row r="252" spans="1:38" s="9" customFormat="1" ht="20.399999999999999">
      <c r="A252" s="58">
        <v>3105370750</v>
      </c>
      <c r="B252" s="59" t="s">
        <v>67</v>
      </c>
      <c r="C252" s="45">
        <v>44935</v>
      </c>
      <c r="D252" s="58" t="s">
        <v>69</v>
      </c>
      <c r="E252" s="58" t="s">
        <v>64</v>
      </c>
      <c r="F252" s="60">
        <v>230</v>
      </c>
      <c r="G252" s="61">
        <v>0.45</v>
      </c>
      <c r="H252" s="62">
        <v>126.5</v>
      </c>
      <c r="I252" s="57"/>
      <c r="J252" s="57"/>
      <c r="K252" s="57"/>
      <c r="L252" s="57"/>
      <c r="M252" s="57"/>
      <c r="N252" s="57"/>
      <c r="O252" s="57"/>
      <c r="P252" s="57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57"/>
      <c r="AB252" s="44"/>
      <c r="AC252" s="57"/>
      <c r="AD252" s="44"/>
      <c r="AE252" s="57"/>
      <c r="AF252" s="57"/>
      <c r="AG252" s="51">
        <f t="shared" si="20"/>
        <v>0</v>
      </c>
      <c r="AH252" s="52">
        <f t="shared" si="21"/>
        <v>0</v>
      </c>
      <c r="AI252" s="52">
        <f t="shared" si="22"/>
        <v>0</v>
      </c>
      <c r="AJ252" s="52">
        <f t="shared" si="23"/>
        <v>0</v>
      </c>
      <c r="AK252" s="53" t="str">
        <f t="shared" si="24"/>
        <v/>
      </c>
      <c r="AL252" s="54" t="str">
        <f t="shared" si="25"/>
        <v/>
      </c>
    </row>
    <row r="253" spans="1:38" s="9" customFormat="1" ht="20.399999999999999">
      <c r="A253" s="58">
        <v>3205370410</v>
      </c>
      <c r="B253" s="65" t="s">
        <v>70</v>
      </c>
      <c r="C253" s="45">
        <v>44935</v>
      </c>
      <c r="D253" s="58" t="s">
        <v>66</v>
      </c>
      <c r="E253" s="58" t="s">
        <v>56</v>
      </c>
      <c r="F253" s="60">
        <v>230</v>
      </c>
      <c r="G253" s="61">
        <v>0.45</v>
      </c>
      <c r="H253" s="62">
        <v>126.5</v>
      </c>
      <c r="I253" s="57"/>
      <c r="J253" s="57"/>
      <c r="K253" s="57"/>
      <c r="L253" s="57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57"/>
      <c r="Z253" s="57"/>
      <c r="AA253" s="57"/>
      <c r="AB253" s="57"/>
      <c r="AC253" s="57"/>
      <c r="AD253" s="57"/>
      <c r="AE253" s="57"/>
      <c r="AF253" s="57"/>
      <c r="AG253" s="51">
        <f t="shared" si="20"/>
        <v>0</v>
      </c>
      <c r="AH253" s="52">
        <f t="shared" si="21"/>
        <v>0</v>
      </c>
      <c r="AI253" s="52">
        <f t="shared" si="22"/>
        <v>0</v>
      </c>
      <c r="AJ253" s="52">
        <f t="shared" si="23"/>
        <v>0</v>
      </c>
      <c r="AK253" s="53" t="str">
        <f t="shared" si="24"/>
        <v/>
      </c>
      <c r="AL253" s="54" t="str">
        <f t="shared" si="25"/>
        <v/>
      </c>
    </row>
    <row r="254" spans="1:38" s="9" customFormat="1" ht="20.399999999999999">
      <c r="A254" s="58">
        <v>3205370731</v>
      </c>
      <c r="B254" s="59" t="s">
        <v>70</v>
      </c>
      <c r="C254" s="45">
        <v>44935</v>
      </c>
      <c r="D254" s="58" t="s">
        <v>51</v>
      </c>
      <c r="E254" s="58" t="s">
        <v>56</v>
      </c>
      <c r="F254" s="60">
        <v>230</v>
      </c>
      <c r="G254" s="61">
        <v>0.45</v>
      </c>
      <c r="H254" s="62">
        <v>126.5</v>
      </c>
      <c r="I254" s="57"/>
      <c r="J254" s="57"/>
      <c r="K254" s="57"/>
      <c r="L254" s="57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57"/>
      <c r="Z254" s="57"/>
      <c r="AA254" s="57"/>
      <c r="AB254" s="57"/>
      <c r="AC254" s="57"/>
      <c r="AD254" s="57"/>
      <c r="AE254" s="57"/>
      <c r="AF254" s="57"/>
      <c r="AG254" s="51">
        <f t="shared" si="20"/>
        <v>0</v>
      </c>
      <c r="AH254" s="52">
        <f t="shared" si="21"/>
        <v>0</v>
      </c>
      <c r="AI254" s="52">
        <f t="shared" si="22"/>
        <v>0</v>
      </c>
      <c r="AJ254" s="52">
        <f t="shared" si="23"/>
        <v>0</v>
      </c>
      <c r="AK254" s="53" t="str">
        <f t="shared" si="24"/>
        <v/>
      </c>
      <c r="AL254" s="54" t="str">
        <f t="shared" si="25"/>
        <v/>
      </c>
    </row>
    <row r="255" spans="1:38" s="9" customFormat="1" ht="20.399999999999999">
      <c r="A255" s="58">
        <v>3205379999</v>
      </c>
      <c r="B255" s="65" t="s">
        <v>70</v>
      </c>
      <c r="C255" s="45">
        <v>44935</v>
      </c>
      <c r="D255" s="58" t="s">
        <v>54</v>
      </c>
      <c r="E255" s="58" t="s">
        <v>56</v>
      </c>
      <c r="F255" s="60">
        <v>230</v>
      </c>
      <c r="G255" s="61">
        <v>0.45</v>
      </c>
      <c r="H255" s="62">
        <v>126.5</v>
      </c>
      <c r="I255" s="57"/>
      <c r="J255" s="57"/>
      <c r="K255" s="57"/>
      <c r="L255" s="57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57"/>
      <c r="Z255" s="57"/>
      <c r="AA255" s="57"/>
      <c r="AB255" s="57"/>
      <c r="AC255" s="57"/>
      <c r="AD255" s="57"/>
      <c r="AE255" s="57"/>
      <c r="AF255" s="57"/>
      <c r="AG255" s="51">
        <f t="shared" si="20"/>
        <v>0</v>
      </c>
      <c r="AH255" s="52">
        <f t="shared" si="21"/>
        <v>0</v>
      </c>
      <c r="AI255" s="52">
        <f t="shared" si="22"/>
        <v>0</v>
      </c>
      <c r="AJ255" s="52">
        <f t="shared" si="23"/>
        <v>0</v>
      </c>
      <c r="AK255" s="53" t="str">
        <f t="shared" si="24"/>
        <v/>
      </c>
      <c r="AL255" s="54" t="str">
        <f t="shared" si="25"/>
        <v/>
      </c>
    </row>
    <row r="256" spans="1:38" s="9" customFormat="1" ht="20.399999999999999">
      <c r="A256" s="58">
        <v>3205370750</v>
      </c>
      <c r="B256" s="65" t="s">
        <v>70</v>
      </c>
      <c r="C256" s="45">
        <v>44935</v>
      </c>
      <c r="D256" s="58" t="s">
        <v>69</v>
      </c>
      <c r="E256" s="58" t="s">
        <v>56</v>
      </c>
      <c r="F256" s="60">
        <v>230</v>
      </c>
      <c r="G256" s="61">
        <v>0.45</v>
      </c>
      <c r="H256" s="62">
        <v>126.5</v>
      </c>
      <c r="I256" s="57"/>
      <c r="J256" s="57"/>
      <c r="K256" s="57"/>
      <c r="L256" s="57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57"/>
      <c r="Z256" s="57"/>
      <c r="AA256" s="57"/>
      <c r="AB256" s="57"/>
      <c r="AC256" s="57"/>
      <c r="AD256" s="57"/>
      <c r="AE256" s="57"/>
      <c r="AF256" s="57"/>
      <c r="AG256" s="51">
        <f t="shared" si="20"/>
        <v>0</v>
      </c>
      <c r="AH256" s="52">
        <f t="shared" si="21"/>
        <v>0</v>
      </c>
      <c r="AI256" s="52">
        <f t="shared" si="22"/>
        <v>0</v>
      </c>
      <c r="AJ256" s="52">
        <f t="shared" si="23"/>
        <v>0</v>
      </c>
      <c r="AK256" s="53" t="str">
        <f t="shared" si="24"/>
        <v/>
      </c>
      <c r="AL256" s="54" t="str">
        <f t="shared" si="25"/>
        <v/>
      </c>
    </row>
    <row r="257" spans="1:38" s="9" customFormat="1" ht="20.399999999999999">
      <c r="A257" s="58">
        <v>3105310731</v>
      </c>
      <c r="B257" s="65" t="s">
        <v>71</v>
      </c>
      <c r="C257" s="45">
        <v>44935</v>
      </c>
      <c r="D257" s="58" t="s">
        <v>51</v>
      </c>
      <c r="E257" s="58" t="s">
        <v>64</v>
      </c>
      <c r="F257" s="66">
        <v>250</v>
      </c>
      <c r="G257" s="61">
        <v>0.45</v>
      </c>
      <c r="H257" s="62">
        <v>137.5</v>
      </c>
      <c r="I257" s="57"/>
      <c r="J257" s="57"/>
      <c r="K257" s="57"/>
      <c r="L257" s="57"/>
      <c r="M257" s="57"/>
      <c r="N257" s="57"/>
      <c r="O257" s="57"/>
      <c r="P257" s="57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57"/>
      <c r="AB257" s="44"/>
      <c r="AC257" s="57"/>
      <c r="AD257" s="44"/>
      <c r="AE257" s="57"/>
      <c r="AF257" s="57"/>
      <c r="AG257" s="51">
        <f t="shared" si="20"/>
        <v>0</v>
      </c>
      <c r="AH257" s="52">
        <f t="shared" si="21"/>
        <v>0</v>
      </c>
      <c r="AI257" s="52">
        <f t="shared" si="22"/>
        <v>0</v>
      </c>
      <c r="AJ257" s="52">
        <f t="shared" si="23"/>
        <v>0</v>
      </c>
      <c r="AK257" s="53" t="str">
        <f t="shared" si="24"/>
        <v/>
      </c>
      <c r="AL257" s="54" t="str">
        <f t="shared" si="25"/>
        <v/>
      </c>
    </row>
    <row r="258" spans="1:38" s="9" customFormat="1" ht="20.399999999999999">
      <c r="A258" s="58">
        <v>3105320410</v>
      </c>
      <c r="B258" s="65" t="s">
        <v>72</v>
      </c>
      <c r="C258" s="45">
        <v>44935</v>
      </c>
      <c r="D258" s="58" t="s">
        <v>66</v>
      </c>
      <c r="E258" s="58" t="s">
        <v>64</v>
      </c>
      <c r="F258" s="66">
        <v>270</v>
      </c>
      <c r="G258" s="61">
        <v>0.45</v>
      </c>
      <c r="H258" s="62">
        <v>148.5</v>
      </c>
      <c r="I258" s="57"/>
      <c r="J258" s="57"/>
      <c r="K258" s="57"/>
      <c r="L258" s="57"/>
      <c r="M258" s="57"/>
      <c r="N258" s="57"/>
      <c r="O258" s="57"/>
      <c r="P258" s="57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57"/>
      <c r="AB258" s="44"/>
      <c r="AC258" s="57"/>
      <c r="AD258" s="44"/>
      <c r="AE258" s="57"/>
      <c r="AF258" s="57"/>
      <c r="AG258" s="51">
        <f t="shared" si="20"/>
        <v>0</v>
      </c>
      <c r="AH258" s="52">
        <f t="shared" si="21"/>
        <v>0</v>
      </c>
      <c r="AI258" s="52">
        <f t="shared" si="22"/>
        <v>0</v>
      </c>
      <c r="AJ258" s="52">
        <f t="shared" si="23"/>
        <v>0</v>
      </c>
      <c r="AK258" s="53" t="str">
        <f t="shared" si="24"/>
        <v/>
      </c>
      <c r="AL258" s="54" t="str">
        <f t="shared" si="25"/>
        <v/>
      </c>
    </row>
    <row r="259" spans="1:38" s="9" customFormat="1" ht="20.399999999999999">
      <c r="A259" s="58">
        <v>3105320731</v>
      </c>
      <c r="B259" s="65" t="s">
        <v>72</v>
      </c>
      <c r="C259" s="45">
        <v>44935</v>
      </c>
      <c r="D259" s="58" t="s">
        <v>51</v>
      </c>
      <c r="E259" s="58" t="s">
        <v>64</v>
      </c>
      <c r="F259" s="66">
        <v>270</v>
      </c>
      <c r="G259" s="61">
        <v>0.45</v>
      </c>
      <c r="H259" s="62">
        <v>148.5</v>
      </c>
      <c r="I259" s="57"/>
      <c r="J259" s="57"/>
      <c r="K259" s="57"/>
      <c r="L259" s="57"/>
      <c r="M259" s="57"/>
      <c r="N259" s="57"/>
      <c r="O259" s="57"/>
      <c r="P259" s="57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57"/>
      <c r="AB259" s="44"/>
      <c r="AC259" s="57"/>
      <c r="AD259" s="44"/>
      <c r="AE259" s="57"/>
      <c r="AF259" s="57"/>
      <c r="AG259" s="51">
        <f t="shared" si="20"/>
        <v>0</v>
      </c>
      <c r="AH259" s="52">
        <f t="shared" si="21"/>
        <v>0</v>
      </c>
      <c r="AI259" s="52">
        <f t="shared" si="22"/>
        <v>0</v>
      </c>
      <c r="AJ259" s="52">
        <f t="shared" si="23"/>
        <v>0</v>
      </c>
      <c r="AK259" s="53" t="str">
        <f t="shared" si="24"/>
        <v/>
      </c>
      <c r="AL259" s="54" t="str">
        <f t="shared" si="25"/>
        <v/>
      </c>
    </row>
    <row r="260" spans="1:38" s="9" customFormat="1" ht="20.399999999999999">
      <c r="A260" s="58">
        <v>3105320999</v>
      </c>
      <c r="B260" s="65" t="s">
        <v>72</v>
      </c>
      <c r="C260" s="45">
        <v>44935</v>
      </c>
      <c r="D260" s="58" t="s">
        <v>54</v>
      </c>
      <c r="E260" s="58" t="s">
        <v>64</v>
      </c>
      <c r="F260" s="66">
        <v>270</v>
      </c>
      <c r="G260" s="61">
        <v>0.45</v>
      </c>
      <c r="H260" s="62">
        <v>148.5</v>
      </c>
      <c r="I260" s="57"/>
      <c r="J260" s="57"/>
      <c r="K260" s="57"/>
      <c r="L260" s="57"/>
      <c r="M260" s="57"/>
      <c r="N260" s="57"/>
      <c r="O260" s="57"/>
      <c r="P260" s="57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57"/>
      <c r="AB260" s="44"/>
      <c r="AC260" s="57"/>
      <c r="AD260" s="44"/>
      <c r="AE260" s="57"/>
      <c r="AF260" s="57"/>
      <c r="AG260" s="51">
        <f t="shared" si="20"/>
        <v>0</v>
      </c>
      <c r="AH260" s="52">
        <f t="shared" si="21"/>
        <v>0</v>
      </c>
      <c r="AI260" s="52">
        <f t="shared" si="22"/>
        <v>0</v>
      </c>
      <c r="AJ260" s="52">
        <f t="shared" si="23"/>
        <v>0</v>
      </c>
      <c r="AK260" s="53" t="str">
        <f t="shared" si="24"/>
        <v/>
      </c>
      <c r="AL260" s="54" t="str">
        <f t="shared" si="25"/>
        <v/>
      </c>
    </row>
    <row r="261" spans="1:38" s="9" customFormat="1" ht="20.399999999999999">
      <c r="A261" s="58">
        <v>3106890731</v>
      </c>
      <c r="B261" s="65" t="s">
        <v>73</v>
      </c>
      <c r="C261" s="45">
        <v>44935</v>
      </c>
      <c r="D261" s="58" t="s">
        <v>51</v>
      </c>
      <c r="E261" s="58" t="s">
        <v>74</v>
      </c>
      <c r="F261" s="66">
        <v>320</v>
      </c>
      <c r="G261" s="61">
        <v>0.45</v>
      </c>
      <c r="H261" s="62">
        <v>176</v>
      </c>
      <c r="I261" s="57"/>
      <c r="J261" s="57"/>
      <c r="K261" s="57"/>
      <c r="L261" s="57"/>
      <c r="M261" s="57"/>
      <c r="N261" s="57"/>
      <c r="O261" s="57"/>
      <c r="P261" s="57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57"/>
      <c r="AB261" s="44"/>
      <c r="AC261" s="57"/>
      <c r="AD261" s="44"/>
      <c r="AE261" s="57"/>
      <c r="AF261" s="57"/>
      <c r="AG261" s="51">
        <f t="shared" si="20"/>
        <v>0</v>
      </c>
      <c r="AH261" s="52">
        <f t="shared" si="21"/>
        <v>0</v>
      </c>
      <c r="AI261" s="52">
        <f t="shared" si="22"/>
        <v>0</v>
      </c>
      <c r="AJ261" s="52">
        <f t="shared" si="23"/>
        <v>0</v>
      </c>
      <c r="AK261" s="53" t="str">
        <f t="shared" si="24"/>
        <v/>
      </c>
      <c r="AL261" s="54" t="str">
        <f t="shared" si="25"/>
        <v/>
      </c>
    </row>
    <row r="262" spans="1:38" s="9" customFormat="1" ht="20.399999999999999">
      <c r="A262" s="58">
        <v>3206890731</v>
      </c>
      <c r="B262" s="65" t="s">
        <v>75</v>
      </c>
      <c r="C262" s="45">
        <v>44935</v>
      </c>
      <c r="D262" s="58" t="s">
        <v>51</v>
      </c>
      <c r="E262" s="68" t="s">
        <v>56</v>
      </c>
      <c r="F262" s="66">
        <v>320</v>
      </c>
      <c r="G262" s="61">
        <v>0.45</v>
      </c>
      <c r="H262" s="62">
        <v>176</v>
      </c>
      <c r="I262" s="57"/>
      <c r="J262" s="57"/>
      <c r="K262" s="57"/>
      <c r="L262" s="57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57"/>
      <c r="Z262" s="57"/>
      <c r="AA262" s="57"/>
      <c r="AB262" s="57"/>
      <c r="AC262" s="57"/>
      <c r="AD262" s="57"/>
      <c r="AE262" s="57"/>
      <c r="AF262" s="57"/>
      <c r="AG262" s="51">
        <f t="shared" si="20"/>
        <v>0</v>
      </c>
      <c r="AH262" s="52">
        <f t="shared" si="21"/>
        <v>0</v>
      </c>
      <c r="AI262" s="52">
        <f t="shared" si="22"/>
        <v>0</v>
      </c>
      <c r="AJ262" s="52">
        <f t="shared" si="23"/>
        <v>0</v>
      </c>
      <c r="AK262" s="53" t="str">
        <f t="shared" si="24"/>
        <v/>
      </c>
      <c r="AL262" s="54" t="str">
        <f t="shared" si="25"/>
        <v/>
      </c>
    </row>
    <row r="263" spans="1:38" s="9" customFormat="1" ht="20.399999999999999">
      <c r="A263" s="58">
        <v>3106880410</v>
      </c>
      <c r="B263" s="65" t="s">
        <v>76</v>
      </c>
      <c r="C263" s="45">
        <v>44935</v>
      </c>
      <c r="D263" s="58" t="s">
        <v>66</v>
      </c>
      <c r="E263" s="58" t="s">
        <v>74</v>
      </c>
      <c r="F263" s="66">
        <v>340</v>
      </c>
      <c r="G263" s="61">
        <v>0.45</v>
      </c>
      <c r="H263" s="62">
        <v>187.5</v>
      </c>
      <c r="I263" s="63"/>
      <c r="J263" s="64"/>
      <c r="K263" s="64"/>
      <c r="L263" s="64"/>
      <c r="M263" s="64"/>
      <c r="N263" s="64"/>
      <c r="O263" s="64"/>
      <c r="P263" s="6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85"/>
      <c r="AB263" s="54"/>
      <c r="AC263" s="64"/>
      <c r="AD263" s="54"/>
      <c r="AE263" s="54"/>
      <c r="AF263" s="54"/>
      <c r="AG263" s="51">
        <f t="shared" si="20"/>
        <v>0</v>
      </c>
      <c r="AH263" s="52">
        <f t="shared" si="21"/>
        <v>0</v>
      </c>
      <c r="AI263" s="52">
        <f t="shared" si="22"/>
        <v>0</v>
      </c>
      <c r="AJ263" s="52">
        <f t="shared" si="23"/>
        <v>0</v>
      </c>
      <c r="AK263" s="53" t="str">
        <f t="shared" si="24"/>
        <v/>
      </c>
      <c r="AL263" s="54" t="str">
        <f t="shared" si="25"/>
        <v/>
      </c>
    </row>
    <row r="264" spans="1:38" s="9" customFormat="1" ht="20.399999999999999">
      <c r="A264" s="58">
        <v>3106880731</v>
      </c>
      <c r="B264" s="65" t="s">
        <v>76</v>
      </c>
      <c r="C264" s="45">
        <v>44935</v>
      </c>
      <c r="D264" s="58" t="s">
        <v>51</v>
      </c>
      <c r="E264" s="58" t="s">
        <v>74</v>
      </c>
      <c r="F264" s="66">
        <v>340</v>
      </c>
      <c r="G264" s="61">
        <v>0.45</v>
      </c>
      <c r="H264" s="62">
        <v>187.5</v>
      </c>
      <c r="I264" s="63"/>
      <c r="J264" s="64"/>
      <c r="K264" s="64"/>
      <c r="L264" s="64"/>
      <c r="M264" s="64"/>
      <c r="N264" s="64"/>
      <c r="O264" s="64"/>
      <c r="P264" s="6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85"/>
      <c r="AB264" s="54"/>
      <c r="AC264" s="64"/>
      <c r="AD264" s="54"/>
      <c r="AE264" s="54"/>
      <c r="AF264" s="54"/>
      <c r="AG264" s="51">
        <f t="shared" si="20"/>
        <v>0</v>
      </c>
      <c r="AH264" s="52">
        <f t="shared" si="21"/>
        <v>0</v>
      </c>
      <c r="AI264" s="52">
        <f t="shared" si="22"/>
        <v>0</v>
      </c>
      <c r="AJ264" s="52">
        <f t="shared" si="23"/>
        <v>0</v>
      </c>
      <c r="AK264" s="53" t="str">
        <f t="shared" si="24"/>
        <v/>
      </c>
      <c r="AL264" s="54" t="str">
        <f t="shared" si="25"/>
        <v/>
      </c>
    </row>
    <row r="265" spans="1:38" s="9" customFormat="1" ht="20.399999999999999">
      <c r="A265" s="58">
        <v>3106900731</v>
      </c>
      <c r="B265" s="65" t="s">
        <v>77</v>
      </c>
      <c r="C265" s="45">
        <v>44935</v>
      </c>
      <c r="D265" s="58" t="s">
        <v>51</v>
      </c>
      <c r="E265" s="58" t="s">
        <v>74</v>
      </c>
      <c r="F265" s="66">
        <v>340</v>
      </c>
      <c r="G265" s="61">
        <v>0.45</v>
      </c>
      <c r="H265" s="62">
        <v>187.5</v>
      </c>
      <c r="I265" s="63"/>
      <c r="J265" s="64"/>
      <c r="K265" s="64"/>
      <c r="L265" s="64"/>
      <c r="M265" s="64"/>
      <c r="N265" s="64"/>
      <c r="O265" s="64"/>
      <c r="P265" s="6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85"/>
      <c r="AB265" s="54"/>
      <c r="AC265" s="64"/>
      <c r="AD265" s="54"/>
      <c r="AE265" s="54"/>
      <c r="AF265" s="54"/>
      <c r="AG265" s="51">
        <f t="shared" si="20"/>
        <v>0</v>
      </c>
      <c r="AH265" s="52">
        <f t="shared" si="21"/>
        <v>0</v>
      </c>
      <c r="AI265" s="52">
        <f t="shared" si="22"/>
        <v>0</v>
      </c>
      <c r="AJ265" s="52">
        <f t="shared" si="23"/>
        <v>0</v>
      </c>
      <c r="AK265" s="53" t="str">
        <f t="shared" si="24"/>
        <v/>
      </c>
      <c r="AL265" s="54" t="str">
        <f t="shared" si="25"/>
        <v/>
      </c>
    </row>
    <row r="266" spans="1:38" s="9" customFormat="1" ht="20.399999999999999">
      <c r="A266" s="58">
        <v>3106880999</v>
      </c>
      <c r="B266" s="65" t="s">
        <v>78</v>
      </c>
      <c r="C266" s="45">
        <v>44935</v>
      </c>
      <c r="D266" s="58" t="s">
        <v>54</v>
      </c>
      <c r="E266" s="58" t="s">
        <v>74</v>
      </c>
      <c r="F266" s="66">
        <v>340</v>
      </c>
      <c r="G266" s="61">
        <v>0.45</v>
      </c>
      <c r="H266" s="62">
        <v>187.5</v>
      </c>
      <c r="I266" s="63"/>
      <c r="J266" s="64"/>
      <c r="K266" s="64"/>
      <c r="L266" s="64"/>
      <c r="M266" s="64"/>
      <c r="N266" s="64"/>
      <c r="O266" s="64"/>
      <c r="P266" s="6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85"/>
      <c r="AB266" s="54"/>
      <c r="AC266" s="64"/>
      <c r="AD266" s="54"/>
      <c r="AE266" s="54"/>
      <c r="AF266" s="54"/>
      <c r="AG266" s="51">
        <f t="shared" ref="AG266:AG287" si="26">SUM(I266:AF266)</f>
        <v>0</v>
      </c>
      <c r="AH266" s="52">
        <f t="shared" ref="AH266:AH287" si="27">AG266*H266</f>
        <v>0</v>
      </c>
      <c r="AI266" s="52">
        <f t="shared" ref="AI266:AI287" si="28">AH266*(1-$K$5)</f>
        <v>0</v>
      </c>
      <c r="AJ266" s="52">
        <f t="shared" ref="AJ266:AJ287" si="29">AG266*F266</f>
        <v>0</v>
      </c>
      <c r="AK266" s="53" t="str">
        <f t="shared" ref="AK266:AK287" si="30">IFERROR((AJ266-AI266)/AJ266,"")</f>
        <v/>
      </c>
      <c r="AL266" s="54" t="str">
        <f t="shared" ref="AL266:AL287" si="31">IF(AG266&gt;0,"Print","")</f>
        <v/>
      </c>
    </row>
    <row r="267" spans="1:38" s="9" customFormat="1" ht="20.399999999999999">
      <c r="A267" s="58">
        <v>3206880410</v>
      </c>
      <c r="B267" s="65" t="s">
        <v>79</v>
      </c>
      <c r="C267" s="45">
        <v>44935</v>
      </c>
      <c r="D267" s="58" t="s">
        <v>66</v>
      </c>
      <c r="E267" s="68" t="s">
        <v>56</v>
      </c>
      <c r="F267" s="66">
        <v>340</v>
      </c>
      <c r="G267" s="61">
        <v>0.45</v>
      </c>
      <c r="H267" s="62">
        <v>187.5</v>
      </c>
      <c r="I267" s="57"/>
      <c r="J267" s="57"/>
      <c r="K267" s="57"/>
      <c r="L267" s="57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57"/>
      <c r="Z267" s="57"/>
      <c r="AA267" s="57"/>
      <c r="AB267" s="57"/>
      <c r="AC267" s="57"/>
      <c r="AD267" s="57"/>
      <c r="AE267" s="57"/>
      <c r="AF267" s="57"/>
      <c r="AG267" s="51">
        <f t="shared" si="26"/>
        <v>0</v>
      </c>
      <c r="AH267" s="52">
        <f t="shared" si="27"/>
        <v>0</v>
      </c>
      <c r="AI267" s="52">
        <f t="shared" si="28"/>
        <v>0</v>
      </c>
      <c r="AJ267" s="52">
        <f t="shared" si="29"/>
        <v>0</v>
      </c>
      <c r="AK267" s="53" t="str">
        <f t="shared" si="30"/>
        <v/>
      </c>
      <c r="AL267" s="54" t="str">
        <f t="shared" si="31"/>
        <v/>
      </c>
    </row>
    <row r="268" spans="1:38" s="9" customFormat="1" ht="20.399999999999999">
      <c r="A268" s="58">
        <v>3206880731</v>
      </c>
      <c r="B268" s="65" t="s">
        <v>79</v>
      </c>
      <c r="C268" s="45">
        <v>44935</v>
      </c>
      <c r="D268" s="58" t="s">
        <v>51</v>
      </c>
      <c r="E268" s="68" t="s">
        <v>56</v>
      </c>
      <c r="F268" s="66">
        <v>340</v>
      </c>
      <c r="G268" s="61">
        <v>0.45</v>
      </c>
      <c r="H268" s="62">
        <v>187.5</v>
      </c>
      <c r="I268" s="57"/>
      <c r="J268" s="57"/>
      <c r="K268" s="57"/>
      <c r="L268" s="57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57"/>
      <c r="Z268" s="57"/>
      <c r="AA268" s="57"/>
      <c r="AB268" s="57"/>
      <c r="AC268" s="57"/>
      <c r="AD268" s="57"/>
      <c r="AE268" s="57"/>
      <c r="AF268" s="57"/>
      <c r="AG268" s="51">
        <f t="shared" si="26"/>
        <v>0</v>
      </c>
      <c r="AH268" s="52">
        <f t="shared" si="27"/>
        <v>0</v>
      </c>
      <c r="AI268" s="52">
        <f t="shared" si="28"/>
        <v>0</v>
      </c>
      <c r="AJ268" s="52">
        <f t="shared" si="29"/>
        <v>0</v>
      </c>
      <c r="AK268" s="53" t="str">
        <f t="shared" si="30"/>
        <v/>
      </c>
      <c r="AL268" s="54" t="str">
        <f t="shared" si="31"/>
        <v/>
      </c>
    </row>
    <row r="269" spans="1:38" s="9" customFormat="1" ht="20.399999999999999">
      <c r="A269" s="58">
        <v>3206880999</v>
      </c>
      <c r="B269" s="65" t="s">
        <v>79</v>
      </c>
      <c r="C269" s="45">
        <v>44935</v>
      </c>
      <c r="D269" s="58" t="s">
        <v>54</v>
      </c>
      <c r="E269" s="68" t="s">
        <v>56</v>
      </c>
      <c r="F269" s="66">
        <v>340</v>
      </c>
      <c r="G269" s="61">
        <v>0.45</v>
      </c>
      <c r="H269" s="62">
        <v>187.5</v>
      </c>
      <c r="I269" s="57"/>
      <c r="J269" s="57"/>
      <c r="K269" s="57"/>
      <c r="L269" s="57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57"/>
      <c r="Z269" s="57"/>
      <c r="AA269" s="57"/>
      <c r="AB269" s="57"/>
      <c r="AC269" s="57"/>
      <c r="AD269" s="57"/>
      <c r="AE269" s="57"/>
      <c r="AF269" s="57"/>
      <c r="AG269" s="51">
        <f t="shared" si="26"/>
        <v>0</v>
      </c>
      <c r="AH269" s="52">
        <f t="shared" si="27"/>
        <v>0</v>
      </c>
      <c r="AI269" s="52">
        <f t="shared" si="28"/>
        <v>0</v>
      </c>
      <c r="AJ269" s="52">
        <f t="shared" si="29"/>
        <v>0</v>
      </c>
      <c r="AK269" s="53" t="str">
        <f t="shared" si="30"/>
        <v/>
      </c>
      <c r="AL269" s="54" t="str">
        <f t="shared" si="31"/>
        <v/>
      </c>
    </row>
    <row r="270" spans="1:38" s="9" customFormat="1" ht="20.399999999999999">
      <c r="A270" s="58">
        <v>3106860731</v>
      </c>
      <c r="B270" s="65" t="s">
        <v>80</v>
      </c>
      <c r="C270" s="45">
        <v>44935</v>
      </c>
      <c r="D270" s="58" t="s">
        <v>51</v>
      </c>
      <c r="E270" s="58" t="s">
        <v>81</v>
      </c>
      <c r="F270" s="66">
        <v>340</v>
      </c>
      <c r="G270" s="61">
        <v>0.45</v>
      </c>
      <c r="H270" s="62">
        <v>187.5</v>
      </c>
      <c r="I270" s="63"/>
      <c r="J270" s="64"/>
      <c r="K270" s="64"/>
      <c r="L270" s="64"/>
      <c r="M270" s="64"/>
      <c r="N270" s="64"/>
      <c r="O270" s="64"/>
      <c r="P270" s="6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85"/>
      <c r="AB270" s="54"/>
      <c r="AC270" s="64"/>
      <c r="AD270" s="54"/>
      <c r="AE270" s="54"/>
      <c r="AF270" s="54"/>
      <c r="AG270" s="51">
        <f t="shared" si="26"/>
        <v>0</v>
      </c>
      <c r="AH270" s="52">
        <f t="shared" si="27"/>
        <v>0</v>
      </c>
      <c r="AI270" s="52">
        <f t="shared" si="28"/>
        <v>0</v>
      </c>
      <c r="AJ270" s="52">
        <f t="shared" si="29"/>
        <v>0</v>
      </c>
      <c r="AK270" s="53" t="str">
        <f t="shared" si="30"/>
        <v/>
      </c>
      <c r="AL270" s="54" t="str">
        <f t="shared" si="31"/>
        <v/>
      </c>
    </row>
    <row r="271" spans="1:38" s="9" customFormat="1" ht="20.399999999999999">
      <c r="A271" s="58">
        <v>3206860731</v>
      </c>
      <c r="B271" s="65" t="s">
        <v>82</v>
      </c>
      <c r="C271" s="45">
        <v>44935</v>
      </c>
      <c r="D271" s="58" t="s">
        <v>51</v>
      </c>
      <c r="E271" s="68" t="s">
        <v>56</v>
      </c>
      <c r="F271" s="66">
        <v>340</v>
      </c>
      <c r="G271" s="61">
        <v>0.45</v>
      </c>
      <c r="H271" s="62">
        <v>187.5</v>
      </c>
      <c r="I271" s="57"/>
      <c r="J271" s="57"/>
      <c r="K271" s="57"/>
      <c r="L271" s="57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57"/>
      <c r="Z271" s="57"/>
      <c r="AA271" s="57"/>
      <c r="AB271" s="57"/>
      <c r="AC271" s="57"/>
      <c r="AD271" s="57"/>
      <c r="AE271" s="57"/>
      <c r="AF271" s="57"/>
      <c r="AG271" s="51">
        <f t="shared" si="26"/>
        <v>0</v>
      </c>
      <c r="AH271" s="52">
        <f t="shared" si="27"/>
        <v>0</v>
      </c>
      <c r="AI271" s="52">
        <f t="shared" si="28"/>
        <v>0</v>
      </c>
      <c r="AJ271" s="52">
        <f t="shared" si="29"/>
        <v>0</v>
      </c>
      <c r="AK271" s="53" t="str">
        <f t="shared" si="30"/>
        <v/>
      </c>
      <c r="AL271" s="54" t="str">
        <f t="shared" si="31"/>
        <v/>
      </c>
    </row>
    <row r="272" spans="1:38" s="9" customFormat="1" ht="20.399999999999999">
      <c r="A272" s="58">
        <v>3106840999</v>
      </c>
      <c r="B272" s="65" t="s">
        <v>83</v>
      </c>
      <c r="C272" s="45">
        <v>44935</v>
      </c>
      <c r="D272" s="58" t="s">
        <v>54</v>
      </c>
      <c r="E272" s="58" t="s">
        <v>81</v>
      </c>
      <c r="F272" s="66">
        <v>360</v>
      </c>
      <c r="G272" s="61">
        <v>0.45</v>
      </c>
      <c r="H272" s="62">
        <v>198</v>
      </c>
      <c r="I272" s="63"/>
      <c r="J272" s="64"/>
      <c r="K272" s="64"/>
      <c r="L272" s="64"/>
      <c r="M272" s="64"/>
      <c r="N272" s="64"/>
      <c r="O272" s="64"/>
      <c r="P272" s="6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85"/>
      <c r="AB272" s="54"/>
      <c r="AC272" s="64"/>
      <c r="AD272" s="54"/>
      <c r="AE272" s="54"/>
      <c r="AF272" s="54"/>
      <c r="AG272" s="51">
        <f t="shared" si="26"/>
        <v>0</v>
      </c>
      <c r="AH272" s="52">
        <f t="shared" si="27"/>
        <v>0</v>
      </c>
      <c r="AI272" s="52">
        <f t="shared" si="28"/>
        <v>0</v>
      </c>
      <c r="AJ272" s="52">
        <f t="shared" si="29"/>
        <v>0</v>
      </c>
      <c r="AK272" s="53" t="str">
        <f t="shared" si="30"/>
        <v/>
      </c>
      <c r="AL272" s="54" t="str">
        <f t="shared" si="31"/>
        <v/>
      </c>
    </row>
    <row r="273" spans="1:38" s="9" customFormat="1" ht="20.399999999999999">
      <c r="A273" s="58">
        <v>3106840731</v>
      </c>
      <c r="B273" s="65" t="s">
        <v>84</v>
      </c>
      <c r="C273" s="45">
        <v>44935</v>
      </c>
      <c r="D273" s="58" t="s">
        <v>51</v>
      </c>
      <c r="E273" s="58" t="s">
        <v>81</v>
      </c>
      <c r="F273" s="66">
        <v>360</v>
      </c>
      <c r="G273" s="61">
        <v>0.45</v>
      </c>
      <c r="H273" s="62">
        <v>198</v>
      </c>
      <c r="I273" s="63"/>
      <c r="J273" s="64"/>
      <c r="K273" s="64"/>
      <c r="L273" s="64"/>
      <c r="M273" s="64"/>
      <c r="N273" s="64"/>
      <c r="O273" s="64"/>
      <c r="P273" s="6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85"/>
      <c r="AB273" s="54"/>
      <c r="AC273" s="64"/>
      <c r="AD273" s="54"/>
      <c r="AE273" s="54"/>
      <c r="AF273" s="54"/>
      <c r="AG273" s="51">
        <f t="shared" si="26"/>
        <v>0</v>
      </c>
      <c r="AH273" s="52">
        <f t="shared" si="27"/>
        <v>0</v>
      </c>
      <c r="AI273" s="52">
        <f t="shared" si="28"/>
        <v>0</v>
      </c>
      <c r="AJ273" s="52">
        <f t="shared" si="29"/>
        <v>0</v>
      </c>
      <c r="AK273" s="53" t="str">
        <f t="shared" si="30"/>
        <v/>
      </c>
      <c r="AL273" s="54" t="str">
        <f t="shared" si="31"/>
        <v/>
      </c>
    </row>
    <row r="274" spans="1:38" s="9" customFormat="1" ht="20.399999999999999">
      <c r="A274" s="58">
        <v>3106850731</v>
      </c>
      <c r="B274" s="65" t="s">
        <v>85</v>
      </c>
      <c r="C274" s="45">
        <v>44935</v>
      </c>
      <c r="D274" s="58" t="s">
        <v>51</v>
      </c>
      <c r="E274" s="58" t="s">
        <v>81</v>
      </c>
      <c r="F274" s="66">
        <v>360</v>
      </c>
      <c r="G274" s="61">
        <v>0.45</v>
      </c>
      <c r="H274" s="62">
        <v>198</v>
      </c>
      <c r="I274" s="63"/>
      <c r="J274" s="64"/>
      <c r="K274" s="64"/>
      <c r="L274" s="64"/>
      <c r="M274" s="64"/>
      <c r="N274" s="64"/>
      <c r="O274" s="64"/>
      <c r="P274" s="6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85"/>
      <c r="AB274" s="54"/>
      <c r="AC274" s="64"/>
      <c r="AD274" s="54"/>
      <c r="AE274" s="54"/>
      <c r="AF274" s="54"/>
      <c r="AG274" s="51">
        <f t="shared" si="26"/>
        <v>0</v>
      </c>
      <c r="AH274" s="52">
        <f t="shared" si="27"/>
        <v>0</v>
      </c>
      <c r="AI274" s="52">
        <f t="shared" si="28"/>
        <v>0</v>
      </c>
      <c r="AJ274" s="52">
        <f t="shared" si="29"/>
        <v>0</v>
      </c>
      <c r="AK274" s="53" t="str">
        <f t="shared" si="30"/>
        <v/>
      </c>
      <c r="AL274" s="54" t="str">
        <f t="shared" si="31"/>
        <v/>
      </c>
    </row>
    <row r="275" spans="1:38" s="9" customFormat="1" ht="20.399999999999999">
      <c r="A275" s="58">
        <v>3206840731</v>
      </c>
      <c r="B275" s="65" t="s">
        <v>86</v>
      </c>
      <c r="C275" s="45">
        <v>44935</v>
      </c>
      <c r="D275" s="58" t="s">
        <v>51</v>
      </c>
      <c r="E275" s="68" t="s">
        <v>56</v>
      </c>
      <c r="F275" s="66">
        <v>360</v>
      </c>
      <c r="G275" s="61">
        <v>0.45</v>
      </c>
      <c r="H275" s="62">
        <v>198</v>
      </c>
      <c r="I275" s="57"/>
      <c r="J275" s="57"/>
      <c r="K275" s="57"/>
      <c r="L275" s="57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57"/>
      <c r="Z275" s="57"/>
      <c r="AA275" s="57"/>
      <c r="AB275" s="57"/>
      <c r="AC275" s="57"/>
      <c r="AD275" s="57"/>
      <c r="AE275" s="57"/>
      <c r="AF275" s="57"/>
      <c r="AG275" s="51">
        <f t="shared" si="26"/>
        <v>0</v>
      </c>
      <c r="AH275" s="52">
        <f t="shared" si="27"/>
        <v>0</v>
      </c>
      <c r="AI275" s="52">
        <f t="shared" si="28"/>
        <v>0</v>
      </c>
      <c r="AJ275" s="52">
        <f t="shared" si="29"/>
        <v>0</v>
      </c>
      <c r="AK275" s="53" t="str">
        <f t="shared" si="30"/>
        <v/>
      </c>
      <c r="AL275" s="54" t="str">
        <f t="shared" si="31"/>
        <v/>
      </c>
    </row>
    <row r="276" spans="1:38" s="9" customFormat="1" ht="20.399999999999999">
      <c r="A276" s="58">
        <v>3106800999</v>
      </c>
      <c r="B276" s="65" t="s">
        <v>87</v>
      </c>
      <c r="C276" s="45">
        <v>44935</v>
      </c>
      <c r="D276" s="58" t="s">
        <v>54</v>
      </c>
      <c r="E276" s="58" t="s">
        <v>81</v>
      </c>
      <c r="F276" s="66">
        <v>390</v>
      </c>
      <c r="G276" s="61">
        <v>0.45</v>
      </c>
      <c r="H276" s="62">
        <v>214.5</v>
      </c>
      <c r="I276" s="63"/>
      <c r="J276" s="64"/>
      <c r="K276" s="64"/>
      <c r="L276" s="64"/>
      <c r="M276" s="64"/>
      <c r="N276" s="64"/>
      <c r="O276" s="64"/>
      <c r="P276" s="6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85"/>
      <c r="AB276" s="54"/>
      <c r="AC276" s="64"/>
      <c r="AD276" s="54"/>
      <c r="AE276" s="54"/>
      <c r="AF276" s="54"/>
      <c r="AG276" s="51">
        <f t="shared" si="26"/>
        <v>0</v>
      </c>
      <c r="AH276" s="52">
        <f t="shared" si="27"/>
        <v>0</v>
      </c>
      <c r="AI276" s="52">
        <f t="shared" si="28"/>
        <v>0</v>
      </c>
      <c r="AJ276" s="52">
        <f t="shared" si="29"/>
        <v>0</v>
      </c>
      <c r="AK276" s="53" t="str">
        <f t="shared" si="30"/>
        <v/>
      </c>
      <c r="AL276" s="54" t="str">
        <f t="shared" si="31"/>
        <v/>
      </c>
    </row>
    <row r="277" spans="1:38" s="9" customFormat="1" ht="20.399999999999999">
      <c r="A277" s="58">
        <v>5106720999</v>
      </c>
      <c r="B277" s="65" t="s">
        <v>88</v>
      </c>
      <c r="C277" s="45">
        <v>44935</v>
      </c>
      <c r="D277" s="58" t="s">
        <v>54</v>
      </c>
      <c r="E277" s="58" t="s">
        <v>64</v>
      </c>
      <c r="F277" s="66">
        <v>320</v>
      </c>
      <c r="G277" s="61">
        <v>0.45</v>
      </c>
      <c r="H277" s="62">
        <v>176</v>
      </c>
      <c r="I277" s="57"/>
      <c r="J277" s="57"/>
      <c r="K277" s="57"/>
      <c r="L277" s="57"/>
      <c r="M277" s="57"/>
      <c r="N277" s="57"/>
      <c r="O277" s="57"/>
      <c r="P277" s="57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57"/>
      <c r="AB277" s="44"/>
      <c r="AC277" s="57"/>
      <c r="AD277" s="44"/>
      <c r="AE277" s="57"/>
      <c r="AF277" s="57"/>
      <c r="AG277" s="51">
        <f t="shared" si="26"/>
        <v>0</v>
      </c>
      <c r="AH277" s="52">
        <f t="shared" si="27"/>
        <v>0</v>
      </c>
      <c r="AI277" s="52">
        <f t="shared" si="28"/>
        <v>0</v>
      </c>
      <c r="AJ277" s="52">
        <f t="shared" si="29"/>
        <v>0</v>
      </c>
      <c r="AK277" s="53" t="str">
        <f t="shared" si="30"/>
        <v/>
      </c>
      <c r="AL277" s="54" t="str">
        <f t="shared" si="31"/>
        <v/>
      </c>
    </row>
    <row r="278" spans="1:38" s="9" customFormat="1" ht="20.399999999999999">
      <c r="A278" s="58">
        <v>5106740731</v>
      </c>
      <c r="B278" s="65" t="s">
        <v>89</v>
      </c>
      <c r="C278" s="45">
        <v>44935</v>
      </c>
      <c r="D278" s="58" t="s">
        <v>51</v>
      </c>
      <c r="E278" s="58" t="s">
        <v>64</v>
      </c>
      <c r="F278" s="66">
        <v>295</v>
      </c>
      <c r="G278" s="61">
        <v>0.45</v>
      </c>
      <c r="H278" s="62">
        <v>162.25</v>
      </c>
      <c r="I278" s="57"/>
      <c r="J278" s="57"/>
      <c r="K278" s="57"/>
      <c r="L278" s="57"/>
      <c r="M278" s="57"/>
      <c r="N278" s="57"/>
      <c r="O278" s="57"/>
      <c r="P278" s="57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57"/>
      <c r="AB278" s="44"/>
      <c r="AC278" s="57"/>
      <c r="AD278" s="44"/>
      <c r="AE278" s="57"/>
      <c r="AF278" s="57"/>
      <c r="AG278" s="51">
        <f t="shared" si="26"/>
        <v>0</v>
      </c>
      <c r="AH278" s="52">
        <f t="shared" si="27"/>
        <v>0</v>
      </c>
      <c r="AI278" s="52">
        <f t="shared" si="28"/>
        <v>0</v>
      </c>
      <c r="AJ278" s="52">
        <f t="shared" si="29"/>
        <v>0</v>
      </c>
      <c r="AK278" s="53" t="str">
        <f t="shared" si="30"/>
        <v/>
      </c>
      <c r="AL278" s="54" t="str">
        <f t="shared" si="31"/>
        <v/>
      </c>
    </row>
    <row r="279" spans="1:38" s="9" customFormat="1" ht="20.399999999999999">
      <c r="A279" s="58">
        <v>5206740731</v>
      </c>
      <c r="B279" s="65" t="s">
        <v>90</v>
      </c>
      <c r="C279" s="45">
        <v>44935</v>
      </c>
      <c r="D279" s="58" t="s">
        <v>51</v>
      </c>
      <c r="E279" s="68" t="s">
        <v>56</v>
      </c>
      <c r="F279" s="66">
        <v>295</v>
      </c>
      <c r="G279" s="61">
        <v>0.45</v>
      </c>
      <c r="H279" s="62">
        <v>162.25</v>
      </c>
      <c r="I279" s="57"/>
      <c r="J279" s="57"/>
      <c r="K279" s="57"/>
      <c r="L279" s="57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57"/>
      <c r="Z279" s="57"/>
      <c r="AA279" s="57"/>
      <c r="AB279" s="57"/>
      <c r="AC279" s="57"/>
      <c r="AD279" s="57"/>
      <c r="AE279" s="57"/>
      <c r="AF279" s="57"/>
      <c r="AG279" s="51">
        <f t="shared" si="26"/>
        <v>0</v>
      </c>
      <c r="AH279" s="52">
        <f t="shared" si="27"/>
        <v>0</v>
      </c>
      <c r="AI279" s="52">
        <f t="shared" si="28"/>
        <v>0</v>
      </c>
      <c r="AJ279" s="52">
        <f t="shared" si="29"/>
        <v>0</v>
      </c>
      <c r="AK279" s="53" t="str">
        <f t="shared" si="30"/>
        <v/>
      </c>
      <c r="AL279" s="54" t="str">
        <f t="shared" si="31"/>
        <v/>
      </c>
    </row>
    <row r="280" spans="1:38" s="9" customFormat="1" ht="20.399999999999999">
      <c r="A280" s="58">
        <v>3106720999</v>
      </c>
      <c r="B280" s="65" t="s">
        <v>91</v>
      </c>
      <c r="C280" s="45">
        <v>44935</v>
      </c>
      <c r="D280" s="58" t="s">
        <v>54</v>
      </c>
      <c r="E280" s="58" t="s">
        <v>92</v>
      </c>
      <c r="F280" s="66">
        <v>290</v>
      </c>
      <c r="G280" s="61">
        <v>0.45</v>
      </c>
      <c r="H280" s="62">
        <v>159.5</v>
      </c>
      <c r="I280" s="63"/>
      <c r="J280" s="64"/>
      <c r="K280" s="64"/>
      <c r="L280" s="64"/>
      <c r="M280" s="64"/>
      <c r="N280" s="64"/>
      <c r="O280" s="64"/>
      <c r="P280" s="6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64"/>
      <c r="AB280" s="54"/>
      <c r="AC280" s="64"/>
      <c r="AD280" s="54"/>
      <c r="AE280" s="54"/>
      <c r="AF280" s="64"/>
      <c r="AG280" s="51">
        <f t="shared" si="26"/>
        <v>0</v>
      </c>
      <c r="AH280" s="52">
        <f t="shared" si="27"/>
        <v>0</v>
      </c>
      <c r="AI280" s="52">
        <f t="shared" si="28"/>
        <v>0</v>
      </c>
      <c r="AJ280" s="52">
        <f t="shared" si="29"/>
        <v>0</v>
      </c>
      <c r="AK280" s="53" t="str">
        <f t="shared" si="30"/>
        <v/>
      </c>
      <c r="AL280" s="54" t="str">
        <f t="shared" si="31"/>
        <v/>
      </c>
    </row>
    <row r="281" spans="1:38" s="9" customFormat="1" ht="20.399999999999999">
      <c r="A281" s="58">
        <v>3106730999</v>
      </c>
      <c r="B281" s="65" t="s">
        <v>93</v>
      </c>
      <c r="C281" s="45">
        <v>44935</v>
      </c>
      <c r="D281" s="58" t="s">
        <v>54</v>
      </c>
      <c r="E281" s="58" t="s">
        <v>92</v>
      </c>
      <c r="F281" s="66">
        <v>290</v>
      </c>
      <c r="G281" s="61">
        <v>0.45</v>
      </c>
      <c r="H281" s="62">
        <v>159.5</v>
      </c>
      <c r="I281" s="63"/>
      <c r="J281" s="64"/>
      <c r="K281" s="64"/>
      <c r="L281" s="64"/>
      <c r="M281" s="64"/>
      <c r="N281" s="64"/>
      <c r="O281" s="64"/>
      <c r="P281" s="6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64"/>
      <c r="AB281" s="54"/>
      <c r="AC281" s="64"/>
      <c r="AD281" s="54"/>
      <c r="AE281" s="54"/>
      <c r="AF281" s="64"/>
      <c r="AG281" s="51">
        <f t="shared" si="26"/>
        <v>0</v>
      </c>
      <c r="AH281" s="52">
        <f t="shared" si="27"/>
        <v>0</v>
      </c>
      <c r="AI281" s="52">
        <f t="shared" si="28"/>
        <v>0</v>
      </c>
      <c r="AJ281" s="52">
        <f t="shared" si="29"/>
        <v>0</v>
      </c>
      <c r="AK281" s="53" t="str">
        <f t="shared" si="30"/>
        <v/>
      </c>
      <c r="AL281" s="54" t="str">
        <f t="shared" si="31"/>
        <v/>
      </c>
    </row>
    <row r="282" spans="1:38" s="9" customFormat="1" ht="20.399999999999999">
      <c r="A282" s="58">
        <v>3206720999</v>
      </c>
      <c r="B282" s="65" t="s">
        <v>94</v>
      </c>
      <c r="C282" s="45">
        <v>44935</v>
      </c>
      <c r="D282" s="58" t="s">
        <v>54</v>
      </c>
      <c r="E282" s="69" t="s">
        <v>95</v>
      </c>
      <c r="F282" s="66">
        <v>290</v>
      </c>
      <c r="G282" s="61">
        <v>0.45</v>
      </c>
      <c r="H282" s="62">
        <v>159.5</v>
      </c>
      <c r="I282" s="64"/>
      <c r="J282" s="64"/>
      <c r="K282" s="64"/>
      <c r="L282" s="54"/>
      <c r="M282" s="54"/>
      <c r="N282" s="54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1"/>
      <c r="Z282" s="71"/>
      <c r="AA282" s="71"/>
      <c r="AB282" s="71"/>
      <c r="AC282" s="71"/>
      <c r="AD282" s="71"/>
      <c r="AE282" s="72"/>
      <c r="AF282" s="73"/>
      <c r="AG282" s="51">
        <f t="shared" si="26"/>
        <v>0</v>
      </c>
      <c r="AH282" s="52">
        <f t="shared" si="27"/>
        <v>0</v>
      </c>
      <c r="AI282" s="52">
        <f t="shared" si="28"/>
        <v>0</v>
      </c>
      <c r="AJ282" s="52">
        <f t="shared" si="29"/>
        <v>0</v>
      </c>
      <c r="AK282" s="53" t="str">
        <f t="shared" si="30"/>
        <v/>
      </c>
      <c r="AL282" s="54" t="str">
        <f t="shared" si="31"/>
        <v/>
      </c>
    </row>
    <row r="283" spans="1:38" s="55" customFormat="1" ht="20.399999999999999">
      <c r="A283" s="43">
        <v>2130090111</v>
      </c>
      <c r="B283" s="44" t="s">
        <v>378</v>
      </c>
      <c r="C283" s="45">
        <v>44935</v>
      </c>
      <c r="D283" s="43"/>
      <c r="E283" s="43" t="s">
        <v>379</v>
      </c>
      <c r="F283" s="46">
        <v>17</v>
      </c>
      <c r="G283" s="47">
        <v>0.5</v>
      </c>
      <c r="H283" s="46">
        <v>8.5</v>
      </c>
      <c r="I283" s="57"/>
      <c r="J283" s="57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57"/>
      <c r="AB283" s="44"/>
      <c r="AC283" s="57"/>
      <c r="AD283" s="44"/>
      <c r="AE283" s="44"/>
      <c r="AF283" s="44"/>
      <c r="AG283" s="51">
        <f t="shared" si="26"/>
        <v>0</v>
      </c>
      <c r="AH283" s="52">
        <f t="shared" si="27"/>
        <v>0</v>
      </c>
      <c r="AI283" s="52">
        <f t="shared" si="28"/>
        <v>0</v>
      </c>
      <c r="AJ283" s="52">
        <f t="shared" si="29"/>
        <v>0</v>
      </c>
      <c r="AK283" s="53" t="str">
        <f t="shared" si="30"/>
        <v/>
      </c>
      <c r="AL283" s="54" t="str">
        <f t="shared" si="31"/>
        <v/>
      </c>
    </row>
    <row r="284" spans="1:38" s="55" customFormat="1" ht="20.399999999999999">
      <c r="A284" s="43">
        <v>8300990111</v>
      </c>
      <c r="B284" s="44" t="s">
        <v>380</v>
      </c>
      <c r="C284" s="45">
        <v>44935</v>
      </c>
      <c r="D284" s="43"/>
      <c r="E284" s="43" t="s">
        <v>381</v>
      </c>
      <c r="F284" s="46">
        <v>18</v>
      </c>
      <c r="G284" s="47">
        <v>0.5</v>
      </c>
      <c r="H284" s="46">
        <v>9</v>
      </c>
      <c r="I284" s="57"/>
      <c r="J284" s="57"/>
      <c r="K284" s="57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57"/>
      <c r="Y284" s="57"/>
      <c r="Z284" s="57"/>
      <c r="AA284" s="57"/>
      <c r="AB284" s="57"/>
      <c r="AC284" s="57"/>
      <c r="AD284" s="57"/>
      <c r="AE284" s="57"/>
      <c r="AF284" s="57"/>
      <c r="AG284" s="51">
        <f t="shared" si="26"/>
        <v>0</v>
      </c>
      <c r="AH284" s="52">
        <f t="shared" si="27"/>
        <v>0</v>
      </c>
      <c r="AI284" s="52">
        <f t="shared" si="28"/>
        <v>0</v>
      </c>
      <c r="AJ284" s="52">
        <f t="shared" si="29"/>
        <v>0</v>
      </c>
      <c r="AK284" s="53" t="str">
        <f t="shared" si="30"/>
        <v/>
      </c>
      <c r="AL284" s="54" t="str">
        <f t="shared" si="31"/>
        <v/>
      </c>
    </row>
    <row r="285" spans="1:38" s="55" customFormat="1" ht="20.399999999999999">
      <c r="A285" s="43">
        <v>8300980111</v>
      </c>
      <c r="B285" s="44" t="s">
        <v>382</v>
      </c>
      <c r="C285" s="45">
        <v>44935</v>
      </c>
      <c r="D285" s="43"/>
      <c r="E285" s="43" t="s">
        <v>383</v>
      </c>
      <c r="F285" s="46">
        <v>18</v>
      </c>
      <c r="G285" s="47">
        <v>0.5</v>
      </c>
      <c r="H285" s="46">
        <v>9</v>
      </c>
      <c r="I285" s="57"/>
      <c r="J285" s="57"/>
      <c r="K285" s="57"/>
      <c r="L285" s="57"/>
      <c r="M285" s="57"/>
      <c r="N285" s="57"/>
      <c r="O285" s="57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57"/>
      <c r="AD285" s="44"/>
      <c r="AE285" s="44"/>
      <c r="AF285" s="44"/>
      <c r="AG285" s="51">
        <f t="shared" si="26"/>
        <v>0</v>
      </c>
      <c r="AH285" s="52">
        <f t="shared" si="27"/>
        <v>0</v>
      </c>
      <c r="AI285" s="52">
        <f t="shared" si="28"/>
        <v>0</v>
      </c>
      <c r="AJ285" s="52">
        <f t="shared" si="29"/>
        <v>0</v>
      </c>
      <c r="AK285" s="53" t="str">
        <f t="shared" si="30"/>
        <v/>
      </c>
      <c r="AL285" s="54" t="str">
        <f t="shared" si="31"/>
        <v/>
      </c>
    </row>
    <row r="286" spans="1:38" s="55" customFormat="1" ht="20.399999999999999">
      <c r="A286" s="43">
        <v>8300120111</v>
      </c>
      <c r="B286" s="44" t="s">
        <v>384</v>
      </c>
      <c r="C286" s="45">
        <v>44935</v>
      </c>
      <c r="D286" s="43"/>
      <c r="E286" s="43" t="s">
        <v>385</v>
      </c>
      <c r="F286" s="46">
        <v>17</v>
      </c>
      <c r="G286" s="47">
        <v>0.5</v>
      </c>
      <c r="H286" s="46">
        <v>8.5</v>
      </c>
      <c r="I286" s="57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57"/>
      <c r="AD286" s="44"/>
      <c r="AE286" s="44"/>
      <c r="AF286" s="44"/>
      <c r="AG286" s="51">
        <f t="shared" si="26"/>
        <v>0</v>
      </c>
      <c r="AH286" s="52">
        <f t="shared" si="27"/>
        <v>0</v>
      </c>
      <c r="AI286" s="52">
        <f t="shared" si="28"/>
        <v>0</v>
      </c>
      <c r="AJ286" s="52">
        <f t="shared" si="29"/>
        <v>0</v>
      </c>
      <c r="AK286" s="53" t="str">
        <f t="shared" si="30"/>
        <v/>
      </c>
      <c r="AL286" s="54" t="str">
        <f t="shared" si="31"/>
        <v/>
      </c>
    </row>
    <row r="287" spans="1:38" s="55" customFormat="1" ht="20.399999999999999">
      <c r="A287" s="43">
        <v>8310630111</v>
      </c>
      <c r="B287" s="44" t="s">
        <v>386</v>
      </c>
      <c r="C287" s="45">
        <v>44935</v>
      </c>
      <c r="D287" s="43"/>
      <c r="E287" s="43" t="s">
        <v>387</v>
      </c>
      <c r="F287" s="46">
        <v>19</v>
      </c>
      <c r="G287" s="47">
        <v>0.5</v>
      </c>
      <c r="H287" s="46">
        <v>9.5</v>
      </c>
      <c r="I287" s="57"/>
      <c r="J287" s="57"/>
      <c r="K287" s="57"/>
      <c r="L287" s="57"/>
      <c r="M287" s="57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57"/>
      <c r="AD287" s="44"/>
      <c r="AE287" s="44"/>
      <c r="AF287" s="44"/>
      <c r="AG287" s="51">
        <f t="shared" si="26"/>
        <v>0</v>
      </c>
      <c r="AH287" s="52">
        <f t="shared" si="27"/>
        <v>0</v>
      </c>
      <c r="AI287" s="52">
        <f t="shared" si="28"/>
        <v>0</v>
      </c>
      <c r="AJ287" s="52">
        <f t="shared" si="29"/>
        <v>0</v>
      </c>
      <c r="AK287" s="53" t="str">
        <f t="shared" si="30"/>
        <v/>
      </c>
      <c r="AL287" s="54" t="str">
        <f t="shared" si="31"/>
        <v/>
      </c>
    </row>
    <row r="288" spans="1:38" s="9" customFormat="1" ht="75" customHeight="1">
      <c r="A288" s="74" t="s">
        <v>96</v>
      </c>
      <c r="B288" s="74"/>
      <c r="C288" s="74"/>
      <c r="D288" s="74"/>
      <c r="E288" s="74"/>
      <c r="F288" s="74"/>
      <c r="G288" s="74"/>
      <c r="H288" s="74"/>
      <c r="I288" s="74" t="s">
        <v>35</v>
      </c>
      <c r="J288" s="74" t="s">
        <v>97</v>
      </c>
      <c r="K288" s="74" t="s">
        <v>98</v>
      </c>
      <c r="L288" s="74">
        <v>27</v>
      </c>
      <c r="M288" s="74">
        <v>28</v>
      </c>
      <c r="N288" s="75">
        <v>29</v>
      </c>
      <c r="O288" s="75">
        <v>30</v>
      </c>
      <c r="P288" s="75">
        <v>31</v>
      </c>
      <c r="Q288" s="75">
        <v>32</v>
      </c>
      <c r="R288" s="75">
        <v>33</v>
      </c>
      <c r="S288" s="75">
        <v>34</v>
      </c>
      <c r="T288" s="75">
        <v>35</v>
      </c>
      <c r="U288" s="75">
        <v>36</v>
      </c>
      <c r="V288" s="75">
        <v>37</v>
      </c>
      <c r="W288" s="75">
        <v>38</v>
      </c>
      <c r="X288" s="75">
        <v>39</v>
      </c>
      <c r="Y288" s="75">
        <v>40</v>
      </c>
      <c r="Z288" s="75">
        <v>41</v>
      </c>
      <c r="AA288" s="75">
        <v>42</v>
      </c>
      <c r="AB288" s="75">
        <v>43</v>
      </c>
      <c r="AC288" s="75">
        <v>44</v>
      </c>
      <c r="AD288" s="75">
        <v>45</v>
      </c>
      <c r="AE288" s="75">
        <v>46</v>
      </c>
      <c r="AF288" s="75" t="s">
        <v>99</v>
      </c>
      <c r="AG288" s="76" t="s">
        <v>46</v>
      </c>
      <c r="AH288" s="76" t="s">
        <v>47</v>
      </c>
      <c r="AI288" s="76" t="s">
        <v>17</v>
      </c>
      <c r="AJ288" s="76" t="s">
        <v>22</v>
      </c>
      <c r="AK288" s="77" t="s">
        <v>48</v>
      </c>
      <c r="AL288" s="76" t="s">
        <v>49</v>
      </c>
    </row>
    <row r="289" spans="1:38" s="55" customFormat="1" ht="20.399999999999999">
      <c r="A289" s="43">
        <v>4103700997</v>
      </c>
      <c r="B289" s="44" t="s">
        <v>388</v>
      </c>
      <c r="C289" s="45">
        <v>44935</v>
      </c>
      <c r="D289" s="43" t="s">
        <v>212</v>
      </c>
      <c r="E289" s="43" t="s">
        <v>389</v>
      </c>
      <c r="F289" s="46">
        <v>145</v>
      </c>
      <c r="G289" s="47">
        <v>0.5</v>
      </c>
      <c r="H289" s="46">
        <v>72.5</v>
      </c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  <c r="T289" s="57"/>
      <c r="U289" s="57"/>
      <c r="V289" s="57"/>
      <c r="W289" s="57"/>
      <c r="X289" s="44"/>
      <c r="Y289" s="44"/>
      <c r="Z289" s="44"/>
      <c r="AA289" s="44"/>
      <c r="AB289" s="44"/>
      <c r="AC289" s="44"/>
      <c r="AD289" s="44"/>
      <c r="AE289" s="44"/>
      <c r="AF289" s="44"/>
      <c r="AG289" s="51">
        <f>SUM(I289:AF289)</f>
        <v>0</v>
      </c>
      <c r="AH289" s="52">
        <f t="shared" ref="AH289" si="32">AG289*H289</f>
        <v>0</v>
      </c>
      <c r="AI289" s="52">
        <f t="shared" ref="AI289" si="33">AH289*(1-$K$5)</f>
        <v>0</v>
      </c>
      <c r="AJ289" s="52">
        <f t="shared" ref="AJ289" si="34">AG289*F289</f>
        <v>0</v>
      </c>
      <c r="AK289" s="53" t="str">
        <f t="shared" ref="AK289:AK352" si="35">IFERROR((AJ289-AI289)/AJ289,"")</f>
        <v/>
      </c>
      <c r="AL289" s="54" t="str">
        <f t="shared" ref="AL289:AL352" si="36">IF(AG289&gt;0,"Print","")</f>
        <v/>
      </c>
    </row>
    <row r="290" spans="1:38" s="55" customFormat="1" ht="20.399999999999999">
      <c r="A290" s="43">
        <v>4103704596</v>
      </c>
      <c r="B290" s="44" t="s">
        <v>388</v>
      </c>
      <c r="C290" s="45">
        <v>44935</v>
      </c>
      <c r="D290" s="43" t="s">
        <v>390</v>
      </c>
      <c r="E290" s="43" t="s">
        <v>389</v>
      </c>
      <c r="F290" s="46">
        <v>145</v>
      </c>
      <c r="G290" s="47">
        <v>0.5</v>
      </c>
      <c r="H290" s="46">
        <v>72.5</v>
      </c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  <c r="T290" s="57"/>
      <c r="U290" s="57"/>
      <c r="V290" s="57"/>
      <c r="W290" s="57"/>
      <c r="X290" s="44"/>
      <c r="Y290" s="44"/>
      <c r="Z290" s="44"/>
      <c r="AA290" s="44"/>
      <c r="AB290" s="44"/>
      <c r="AC290" s="44"/>
      <c r="AD290" s="44"/>
      <c r="AE290" s="44"/>
      <c r="AF290" s="44"/>
      <c r="AG290" s="51">
        <f t="shared" ref="AG290:AG353" si="37">SUM(I290:AF290)</f>
        <v>0</v>
      </c>
      <c r="AH290" s="52">
        <f t="shared" ref="AH290:AH353" si="38">AG290*H290</f>
        <v>0</v>
      </c>
      <c r="AI290" s="52">
        <f t="shared" ref="AI290:AI353" si="39">AH290*(1-$K$5)</f>
        <v>0</v>
      </c>
      <c r="AJ290" s="52">
        <f t="shared" ref="AJ290:AJ353" si="40">AG290*F290</f>
        <v>0</v>
      </c>
      <c r="AK290" s="53" t="str">
        <f t="shared" si="35"/>
        <v/>
      </c>
      <c r="AL290" s="54" t="str">
        <f t="shared" si="36"/>
        <v/>
      </c>
    </row>
    <row r="291" spans="1:38" s="55" customFormat="1" ht="20.399999999999999">
      <c r="A291" s="43">
        <v>4203713123</v>
      </c>
      <c r="B291" s="44" t="s">
        <v>391</v>
      </c>
      <c r="C291" s="45">
        <v>44935</v>
      </c>
      <c r="D291" s="43" t="s">
        <v>392</v>
      </c>
      <c r="E291" s="43" t="s">
        <v>393</v>
      </c>
      <c r="F291" s="46">
        <v>145</v>
      </c>
      <c r="G291" s="47">
        <v>0.5</v>
      </c>
      <c r="H291" s="46">
        <v>72.5</v>
      </c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  <c r="T291" s="44"/>
      <c r="U291" s="44"/>
      <c r="V291" s="44"/>
      <c r="W291" s="44"/>
      <c r="X291" s="44"/>
      <c r="Y291" s="44"/>
      <c r="Z291" s="44"/>
      <c r="AA291" s="44"/>
      <c r="AB291" s="57"/>
      <c r="AC291" s="57"/>
      <c r="AD291" s="57"/>
      <c r="AE291" s="57"/>
      <c r="AF291" s="57"/>
      <c r="AG291" s="51">
        <f t="shared" si="37"/>
        <v>0</v>
      </c>
      <c r="AH291" s="52">
        <f t="shared" si="38"/>
        <v>0</v>
      </c>
      <c r="AI291" s="52">
        <f t="shared" si="39"/>
        <v>0</v>
      </c>
      <c r="AJ291" s="52">
        <f t="shared" si="40"/>
        <v>0</v>
      </c>
      <c r="AK291" s="53" t="str">
        <f t="shared" si="35"/>
        <v/>
      </c>
      <c r="AL291" s="54" t="str">
        <f t="shared" si="36"/>
        <v/>
      </c>
    </row>
    <row r="292" spans="1:38" s="55" customFormat="1" ht="20.399999999999999">
      <c r="A292" s="43">
        <v>4203714825</v>
      </c>
      <c r="B292" s="44" t="s">
        <v>391</v>
      </c>
      <c r="C292" s="45">
        <v>44935</v>
      </c>
      <c r="D292" s="43" t="s">
        <v>394</v>
      </c>
      <c r="E292" s="43" t="s">
        <v>393</v>
      </c>
      <c r="F292" s="46">
        <v>145</v>
      </c>
      <c r="G292" s="47">
        <v>0.5</v>
      </c>
      <c r="H292" s="46">
        <v>72.5</v>
      </c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  <c r="T292" s="44"/>
      <c r="U292" s="44"/>
      <c r="V292" s="44"/>
      <c r="W292" s="44"/>
      <c r="X292" s="44"/>
      <c r="Y292" s="44"/>
      <c r="Z292" s="44"/>
      <c r="AA292" s="44"/>
      <c r="AB292" s="57"/>
      <c r="AC292" s="57"/>
      <c r="AD292" s="57"/>
      <c r="AE292" s="57"/>
      <c r="AF292" s="57"/>
      <c r="AG292" s="51">
        <f t="shared" si="37"/>
        <v>0</v>
      </c>
      <c r="AH292" s="52">
        <f t="shared" si="38"/>
        <v>0</v>
      </c>
      <c r="AI292" s="52">
        <f t="shared" si="39"/>
        <v>0</v>
      </c>
      <c r="AJ292" s="52">
        <f t="shared" si="40"/>
        <v>0</v>
      </c>
      <c r="AK292" s="53" t="str">
        <f t="shared" si="35"/>
        <v/>
      </c>
      <c r="AL292" s="54" t="str">
        <f t="shared" si="36"/>
        <v/>
      </c>
    </row>
    <row r="293" spans="1:38" s="55" customFormat="1" ht="20.399999999999999">
      <c r="A293" s="43">
        <v>6400509743</v>
      </c>
      <c r="B293" s="44" t="s">
        <v>395</v>
      </c>
      <c r="C293" s="45">
        <v>44935</v>
      </c>
      <c r="D293" s="43" t="s">
        <v>176</v>
      </c>
      <c r="E293" s="43" t="s">
        <v>396</v>
      </c>
      <c r="F293" s="46">
        <v>140</v>
      </c>
      <c r="G293" s="47">
        <v>0.5</v>
      </c>
      <c r="H293" s="46">
        <v>70</v>
      </c>
      <c r="I293" s="57"/>
      <c r="J293" s="57"/>
      <c r="K293" s="57"/>
      <c r="L293" s="44"/>
      <c r="M293" s="44"/>
      <c r="N293" s="44"/>
      <c r="O293" s="44"/>
      <c r="P293" s="44"/>
      <c r="Q293" s="44"/>
      <c r="R293" s="44"/>
      <c r="S293" s="44"/>
      <c r="T293" s="44"/>
      <c r="U293" s="57"/>
      <c r="V293" s="57"/>
      <c r="W293" s="57"/>
      <c r="X293" s="57"/>
      <c r="Y293" s="57"/>
      <c r="Z293" s="57"/>
      <c r="AA293" s="57"/>
      <c r="AB293" s="57"/>
      <c r="AC293" s="57"/>
      <c r="AD293" s="57"/>
      <c r="AE293" s="57"/>
      <c r="AF293" s="57"/>
      <c r="AG293" s="51">
        <f t="shared" si="37"/>
        <v>0</v>
      </c>
      <c r="AH293" s="52">
        <f t="shared" si="38"/>
        <v>0</v>
      </c>
      <c r="AI293" s="52">
        <f t="shared" si="39"/>
        <v>0</v>
      </c>
      <c r="AJ293" s="52">
        <f t="shared" si="40"/>
        <v>0</v>
      </c>
      <c r="AK293" s="53" t="str">
        <f t="shared" si="35"/>
        <v/>
      </c>
      <c r="AL293" s="54" t="str">
        <f t="shared" si="36"/>
        <v/>
      </c>
    </row>
    <row r="294" spans="1:38" s="55" customFormat="1" ht="20.399999999999999">
      <c r="A294" s="43">
        <v>6500509743</v>
      </c>
      <c r="B294" s="44" t="s">
        <v>395</v>
      </c>
      <c r="C294" s="45">
        <v>44935</v>
      </c>
      <c r="D294" s="43" t="s">
        <v>176</v>
      </c>
      <c r="E294" s="43" t="s">
        <v>397</v>
      </c>
      <c r="F294" s="46">
        <v>150</v>
      </c>
      <c r="G294" s="47">
        <v>0.5</v>
      </c>
      <c r="H294" s="46">
        <v>75</v>
      </c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  <c r="T294" s="57"/>
      <c r="U294" s="44"/>
      <c r="V294" s="44"/>
      <c r="W294" s="44"/>
      <c r="X294" s="44"/>
      <c r="Y294" s="44"/>
      <c r="Z294" s="57"/>
      <c r="AA294" s="57"/>
      <c r="AB294" s="57"/>
      <c r="AC294" s="57"/>
      <c r="AD294" s="57"/>
      <c r="AE294" s="57"/>
      <c r="AF294" s="57"/>
      <c r="AG294" s="51">
        <f t="shared" si="37"/>
        <v>0</v>
      </c>
      <c r="AH294" s="52">
        <f t="shared" si="38"/>
        <v>0</v>
      </c>
      <c r="AI294" s="52">
        <f t="shared" si="39"/>
        <v>0</v>
      </c>
      <c r="AJ294" s="52">
        <f t="shared" si="40"/>
        <v>0</v>
      </c>
      <c r="AK294" s="53" t="str">
        <f t="shared" si="35"/>
        <v/>
      </c>
      <c r="AL294" s="54" t="str">
        <f t="shared" si="36"/>
        <v/>
      </c>
    </row>
    <row r="295" spans="1:38" s="55" customFormat="1" ht="20.399999999999999">
      <c r="A295" s="43">
        <v>6400609796</v>
      </c>
      <c r="B295" s="44" t="s">
        <v>398</v>
      </c>
      <c r="C295" s="45">
        <v>44935</v>
      </c>
      <c r="D295" s="43" t="s">
        <v>153</v>
      </c>
      <c r="E295" s="43" t="s">
        <v>399</v>
      </c>
      <c r="F295" s="46">
        <v>145</v>
      </c>
      <c r="G295" s="47">
        <v>0.5</v>
      </c>
      <c r="H295" s="46">
        <v>72.5</v>
      </c>
      <c r="I295" s="57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57"/>
      <c r="V295" s="57"/>
      <c r="W295" s="57"/>
      <c r="X295" s="57"/>
      <c r="Y295" s="57"/>
      <c r="Z295" s="57"/>
      <c r="AA295" s="57"/>
      <c r="AB295" s="57"/>
      <c r="AC295" s="57"/>
      <c r="AD295" s="57"/>
      <c r="AE295" s="57"/>
      <c r="AF295" s="57"/>
      <c r="AG295" s="51">
        <f t="shared" si="37"/>
        <v>0</v>
      </c>
      <c r="AH295" s="52">
        <f t="shared" si="38"/>
        <v>0</v>
      </c>
      <c r="AI295" s="52">
        <f t="shared" si="39"/>
        <v>0</v>
      </c>
      <c r="AJ295" s="52">
        <f t="shared" si="40"/>
        <v>0</v>
      </c>
      <c r="AK295" s="53" t="str">
        <f t="shared" si="35"/>
        <v/>
      </c>
      <c r="AL295" s="54" t="str">
        <f t="shared" si="36"/>
        <v/>
      </c>
    </row>
    <row r="296" spans="1:38" s="55" customFormat="1" ht="20.399999999999999">
      <c r="A296" s="43">
        <v>6500609796</v>
      </c>
      <c r="B296" s="44" t="s">
        <v>398</v>
      </c>
      <c r="C296" s="45">
        <v>44935</v>
      </c>
      <c r="D296" s="43" t="s">
        <v>153</v>
      </c>
      <c r="E296" s="43" t="s">
        <v>397</v>
      </c>
      <c r="F296" s="46">
        <v>155</v>
      </c>
      <c r="G296" s="47">
        <v>0.5</v>
      </c>
      <c r="H296" s="46">
        <v>77.5</v>
      </c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  <c r="T296" s="57"/>
      <c r="U296" s="44"/>
      <c r="V296" s="44"/>
      <c r="W296" s="44"/>
      <c r="X296" s="44"/>
      <c r="Y296" s="44"/>
      <c r="Z296" s="57"/>
      <c r="AA296" s="57"/>
      <c r="AB296" s="57"/>
      <c r="AC296" s="57"/>
      <c r="AD296" s="57"/>
      <c r="AE296" s="57"/>
      <c r="AF296" s="57"/>
      <c r="AG296" s="51">
        <f t="shared" si="37"/>
        <v>0</v>
      </c>
      <c r="AH296" s="52">
        <f t="shared" si="38"/>
        <v>0</v>
      </c>
      <c r="AI296" s="52">
        <f t="shared" si="39"/>
        <v>0</v>
      </c>
      <c r="AJ296" s="52">
        <f t="shared" si="40"/>
        <v>0</v>
      </c>
      <c r="AK296" s="53" t="str">
        <f t="shared" si="35"/>
        <v/>
      </c>
      <c r="AL296" s="54" t="str">
        <f t="shared" si="36"/>
        <v/>
      </c>
    </row>
    <row r="297" spans="1:38" s="55" customFormat="1" ht="20.399999999999999">
      <c r="A297" s="43">
        <v>6600609796</v>
      </c>
      <c r="B297" s="44" t="s">
        <v>398</v>
      </c>
      <c r="C297" s="45">
        <v>44935</v>
      </c>
      <c r="D297" s="43" t="s">
        <v>153</v>
      </c>
      <c r="E297" s="43" t="s">
        <v>400</v>
      </c>
      <c r="F297" s="46">
        <v>165</v>
      </c>
      <c r="G297" s="47">
        <v>0.5</v>
      </c>
      <c r="H297" s="46">
        <v>82.5</v>
      </c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  <c r="T297" s="57"/>
      <c r="U297" s="57"/>
      <c r="V297" s="57"/>
      <c r="W297" s="57"/>
      <c r="X297" s="57"/>
      <c r="Y297" s="57"/>
      <c r="Z297" s="44"/>
      <c r="AA297" s="44"/>
      <c r="AB297" s="57"/>
      <c r="AC297" s="57"/>
      <c r="AD297" s="57"/>
      <c r="AE297" s="57"/>
      <c r="AF297" s="57"/>
      <c r="AG297" s="51">
        <f t="shared" si="37"/>
        <v>0</v>
      </c>
      <c r="AH297" s="52">
        <f t="shared" si="38"/>
        <v>0</v>
      </c>
      <c r="AI297" s="52">
        <f t="shared" si="39"/>
        <v>0</v>
      </c>
      <c r="AJ297" s="52">
        <f t="shared" si="40"/>
        <v>0</v>
      </c>
      <c r="AK297" s="53" t="str">
        <f t="shared" si="35"/>
        <v/>
      </c>
      <c r="AL297" s="54" t="str">
        <f t="shared" si="36"/>
        <v/>
      </c>
    </row>
    <row r="298" spans="1:38" s="55" customFormat="1" ht="20.399999999999999">
      <c r="A298" s="43">
        <v>6400607253</v>
      </c>
      <c r="B298" s="44" t="s">
        <v>398</v>
      </c>
      <c r="C298" s="45">
        <v>44935</v>
      </c>
      <c r="D298" s="43" t="s">
        <v>113</v>
      </c>
      <c r="E298" s="43" t="s">
        <v>399</v>
      </c>
      <c r="F298" s="46">
        <v>145</v>
      </c>
      <c r="G298" s="47">
        <v>0.5</v>
      </c>
      <c r="H298" s="46">
        <v>72.5</v>
      </c>
      <c r="I298" s="57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57"/>
      <c r="V298" s="57"/>
      <c r="W298" s="57"/>
      <c r="X298" s="57"/>
      <c r="Y298" s="57"/>
      <c r="Z298" s="57"/>
      <c r="AA298" s="57"/>
      <c r="AB298" s="57"/>
      <c r="AC298" s="57"/>
      <c r="AD298" s="57"/>
      <c r="AE298" s="57"/>
      <c r="AF298" s="57"/>
      <c r="AG298" s="51">
        <f t="shared" si="37"/>
        <v>0</v>
      </c>
      <c r="AH298" s="52">
        <f t="shared" si="38"/>
        <v>0</v>
      </c>
      <c r="AI298" s="52">
        <f t="shared" si="39"/>
        <v>0</v>
      </c>
      <c r="AJ298" s="52">
        <f t="shared" si="40"/>
        <v>0</v>
      </c>
      <c r="AK298" s="53" t="str">
        <f t="shared" si="35"/>
        <v/>
      </c>
      <c r="AL298" s="54" t="str">
        <f t="shared" si="36"/>
        <v/>
      </c>
    </row>
    <row r="299" spans="1:38" s="55" customFormat="1" ht="20.399999999999999">
      <c r="A299" s="43">
        <v>6500607253</v>
      </c>
      <c r="B299" s="44" t="s">
        <v>398</v>
      </c>
      <c r="C299" s="45">
        <v>44935</v>
      </c>
      <c r="D299" s="43" t="s">
        <v>113</v>
      </c>
      <c r="E299" s="43" t="s">
        <v>397</v>
      </c>
      <c r="F299" s="46">
        <v>155</v>
      </c>
      <c r="G299" s="47">
        <v>0.5</v>
      </c>
      <c r="H299" s="46">
        <v>77.5</v>
      </c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  <c r="T299" s="57"/>
      <c r="U299" s="44"/>
      <c r="V299" s="44"/>
      <c r="W299" s="44"/>
      <c r="X299" s="44"/>
      <c r="Y299" s="44"/>
      <c r="Z299" s="57"/>
      <c r="AA299" s="57"/>
      <c r="AB299" s="57"/>
      <c r="AC299" s="57"/>
      <c r="AD299" s="57"/>
      <c r="AE299" s="57"/>
      <c r="AF299" s="57"/>
      <c r="AG299" s="51">
        <f t="shared" si="37"/>
        <v>0</v>
      </c>
      <c r="AH299" s="52">
        <f t="shared" si="38"/>
        <v>0</v>
      </c>
      <c r="AI299" s="52">
        <f t="shared" si="39"/>
        <v>0</v>
      </c>
      <c r="AJ299" s="52">
        <f t="shared" si="40"/>
        <v>0</v>
      </c>
      <c r="AK299" s="53" t="str">
        <f t="shared" si="35"/>
        <v/>
      </c>
      <c r="AL299" s="54" t="str">
        <f t="shared" si="36"/>
        <v/>
      </c>
    </row>
    <row r="300" spans="1:38" s="55" customFormat="1" ht="20.399999999999999">
      <c r="A300" s="43">
        <v>6600607253</v>
      </c>
      <c r="B300" s="44" t="s">
        <v>398</v>
      </c>
      <c r="C300" s="45">
        <v>44935</v>
      </c>
      <c r="D300" s="43" t="s">
        <v>113</v>
      </c>
      <c r="E300" s="43" t="s">
        <v>400</v>
      </c>
      <c r="F300" s="46">
        <v>165</v>
      </c>
      <c r="G300" s="47">
        <v>0.5</v>
      </c>
      <c r="H300" s="46">
        <v>82.5</v>
      </c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  <c r="T300" s="57"/>
      <c r="U300" s="57"/>
      <c r="V300" s="57"/>
      <c r="W300" s="57"/>
      <c r="X300" s="57"/>
      <c r="Y300" s="57"/>
      <c r="Z300" s="44"/>
      <c r="AA300" s="44"/>
      <c r="AB300" s="57"/>
      <c r="AC300" s="57"/>
      <c r="AD300" s="57"/>
      <c r="AE300" s="57"/>
      <c r="AF300" s="57"/>
      <c r="AG300" s="51">
        <f t="shared" si="37"/>
        <v>0</v>
      </c>
      <c r="AH300" s="52">
        <f t="shared" si="38"/>
        <v>0</v>
      </c>
      <c r="AI300" s="52">
        <f t="shared" si="39"/>
        <v>0</v>
      </c>
      <c r="AJ300" s="52">
        <f t="shared" si="40"/>
        <v>0</v>
      </c>
      <c r="AK300" s="53" t="str">
        <f t="shared" si="35"/>
        <v/>
      </c>
      <c r="AL300" s="54" t="str">
        <f t="shared" si="36"/>
        <v/>
      </c>
    </row>
    <row r="301" spans="1:38" s="55" customFormat="1" ht="20.399999999999999">
      <c r="A301" s="43">
        <v>6401166951</v>
      </c>
      <c r="B301" s="44" t="s">
        <v>401</v>
      </c>
      <c r="C301" s="45">
        <v>44935</v>
      </c>
      <c r="D301" s="43" t="s">
        <v>152</v>
      </c>
      <c r="E301" s="43" t="s">
        <v>402</v>
      </c>
      <c r="F301" s="46">
        <v>145</v>
      </c>
      <c r="G301" s="47">
        <v>0.5</v>
      </c>
      <c r="H301" s="46">
        <v>72.5</v>
      </c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57"/>
      <c r="V301" s="57"/>
      <c r="W301" s="57"/>
      <c r="X301" s="57"/>
      <c r="Y301" s="57"/>
      <c r="Z301" s="57"/>
      <c r="AA301" s="57"/>
      <c r="AB301" s="57"/>
      <c r="AC301" s="57"/>
      <c r="AD301" s="57"/>
      <c r="AE301" s="57"/>
      <c r="AF301" s="57"/>
      <c r="AG301" s="51">
        <f t="shared" si="37"/>
        <v>0</v>
      </c>
      <c r="AH301" s="52">
        <f t="shared" si="38"/>
        <v>0</v>
      </c>
      <c r="AI301" s="52">
        <f t="shared" si="39"/>
        <v>0</v>
      </c>
      <c r="AJ301" s="52">
        <f t="shared" si="40"/>
        <v>0</v>
      </c>
      <c r="AK301" s="53" t="str">
        <f t="shared" si="35"/>
        <v/>
      </c>
      <c r="AL301" s="54" t="str">
        <f t="shared" si="36"/>
        <v/>
      </c>
    </row>
    <row r="302" spans="1:38" s="55" customFormat="1" ht="20.399999999999999">
      <c r="A302" s="43">
        <v>6501166951</v>
      </c>
      <c r="B302" s="44" t="s">
        <v>401</v>
      </c>
      <c r="C302" s="45">
        <v>44935</v>
      </c>
      <c r="D302" s="43" t="s">
        <v>152</v>
      </c>
      <c r="E302" s="43" t="s">
        <v>397</v>
      </c>
      <c r="F302" s="46">
        <v>155</v>
      </c>
      <c r="G302" s="47">
        <v>0.5</v>
      </c>
      <c r="H302" s="46">
        <v>77.5</v>
      </c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  <c r="T302" s="57"/>
      <c r="U302" s="44"/>
      <c r="V302" s="44"/>
      <c r="W302" s="44"/>
      <c r="X302" s="44"/>
      <c r="Y302" s="44"/>
      <c r="Z302" s="57"/>
      <c r="AA302" s="57"/>
      <c r="AB302" s="57"/>
      <c r="AC302" s="57"/>
      <c r="AD302" s="57"/>
      <c r="AE302" s="57"/>
      <c r="AF302" s="57"/>
      <c r="AG302" s="51">
        <f t="shared" si="37"/>
        <v>0</v>
      </c>
      <c r="AH302" s="52">
        <f t="shared" si="38"/>
        <v>0</v>
      </c>
      <c r="AI302" s="52">
        <f t="shared" si="39"/>
        <v>0</v>
      </c>
      <c r="AJ302" s="52">
        <f t="shared" si="40"/>
        <v>0</v>
      </c>
      <c r="AK302" s="53" t="str">
        <f t="shared" si="35"/>
        <v/>
      </c>
      <c r="AL302" s="54" t="str">
        <f t="shared" si="36"/>
        <v/>
      </c>
    </row>
    <row r="303" spans="1:38" s="55" customFormat="1" ht="20.399999999999999">
      <c r="A303" s="43">
        <v>6601166951</v>
      </c>
      <c r="B303" s="44" t="s">
        <v>401</v>
      </c>
      <c r="C303" s="45">
        <v>44935</v>
      </c>
      <c r="D303" s="43" t="s">
        <v>152</v>
      </c>
      <c r="E303" s="43" t="s">
        <v>400</v>
      </c>
      <c r="F303" s="46">
        <v>165</v>
      </c>
      <c r="G303" s="47">
        <v>0.5</v>
      </c>
      <c r="H303" s="46">
        <v>82.5</v>
      </c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  <c r="T303" s="57"/>
      <c r="U303" s="57"/>
      <c r="V303" s="57"/>
      <c r="W303" s="57"/>
      <c r="X303" s="57"/>
      <c r="Y303" s="57"/>
      <c r="Z303" s="44"/>
      <c r="AA303" s="44"/>
      <c r="AB303" s="57"/>
      <c r="AC303" s="57"/>
      <c r="AD303" s="57"/>
      <c r="AE303" s="57"/>
      <c r="AF303" s="57"/>
      <c r="AG303" s="51">
        <f t="shared" si="37"/>
        <v>0</v>
      </c>
      <c r="AH303" s="52">
        <f t="shared" si="38"/>
        <v>0</v>
      </c>
      <c r="AI303" s="52">
        <f t="shared" si="39"/>
        <v>0</v>
      </c>
      <c r="AJ303" s="52">
        <f t="shared" si="40"/>
        <v>0</v>
      </c>
      <c r="AK303" s="53" t="str">
        <f t="shared" si="35"/>
        <v/>
      </c>
      <c r="AL303" s="54" t="str">
        <f t="shared" si="36"/>
        <v/>
      </c>
    </row>
    <row r="304" spans="1:38" s="55" customFormat="1" ht="20.399999999999999">
      <c r="A304" s="43">
        <v>6401169701</v>
      </c>
      <c r="B304" s="44" t="s">
        <v>401</v>
      </c>
      <c r="C304" s="45">
        <v>44935</v>
      </c>
      <c r="D304" s="43" t="s">
        <v>403</v>
      </c>
      <c r="E304" s="43" t="s">
        <v>402</v>
      </c>
      <c r="F304" s="46">
        <v>145</v>
      </c>
      <c r="G304" s="47">
        <v>0.5</v>
      </c>
      <c r="H304" s="46">
        <v>72.5</v>
      </c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57"/>
      <c r="V304" s="57"/>
      <c r="W304" s="57"/>
      <c r="X304" s="57"/>
      <c r="Y304" s="57"/>
      <c r="Z304" s="57"/>
      <c r="AA304" s="57"/>
      <c r="AB304" s="57"/>
      <c r="AC304" s="57"/>
      <c r="AD304" s="57"/>
      <c r="AE304" s="57"/>
      <c r="AF304" s="57"/>
      <c r="AG304" s="51">
        <f t="shared" si="37"/>
        <v>0</v>
      </c>
      <c r="AH304" s="52">
        <f t="shared" si="38"/>
        <v>0</v>
      </c>
      <c r="AI304" s="52">
        <f t="shared" si="39"/>
        <v>0</v>
      </c>
      <c r="AJ304" s="52">
        <f t="shared" si="40"/>
        <v>0</v>
      </c>
      <c r="AK304" s="53" t="str">
        <f t="shared" si="35"/>
        <v/>
      </c>
      <c r="AL304" s="54" t="str">
        <f t="shared" si="36"/>
        <v/>
      </c>
    </row>
    <row r="305" spans="1:38" s="55" customFormat="1" ht="20.399999999999999">
      <c r="A305" s="43">
        <v>6501169701</v>
      </c>
      <c r="B305" s="44" t="s">
        <v>401</v>
      </c>
      <c r="C305" s="45">
        <v>44935</v>
      </c>
      <c r="D305" s="43" t="s">
        <v>403</v>
      </c>
      <c r="E305" s="43" t="s">
        <v>397</v>
      </c>
      <c r="F305" s="46">
        <v>155</v>
      </c>
      <c r="G305" s="47">
        <v>0.5</v>
      </c>
      <c r="H305" s="46">
        <v>77.5</v>
      </c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  <c r="T305" s="57"/>
      <c r="U305" s="44"/>
      <c r="V305" s="44"/>
      <c r="W305" s="44"/>
      <c r="X305" s="44"/>
      <c r="Y305" s="44"/>
      <c r="Z305" s="57"/>
      <c r="AA305" s="57"/>
      <c r="AB305" s="57"/>
      <c r="AC305" s="57"/>
      <c r="AD305" s="57"/>
      <c r="AE305" s="57"/>
      <c r="AF305" s="57"/>
      <c r="AG305" s="51">
        <f t="shared" si="37"/>
        <v>0</v>
      </c>
      <c r="AH305" s="52">
        <f t="shared" si="38"/>
        <v>0</v>
      </c>
      <c r="AI305" s="52">
        <f t="shared" si="39"/>
        <v>0</v>
      </c>
      <c r="AJ305" s="52">
        <f t="shared" si="40"/>
        <v>0</v>
      </c>
      <c r="AK305" s="53" t="str">
        <f t="shared" si="35"/>
        <v/>
      </c>
      <c r="AL305" s="54" t="str">
        <f t="shared" si="36"/>
        <v/>
      </c>
    </row>
    <row r="306" spans="1:38" s="55" customFormat="1" ht="20.399999999999999">
      <c r="A306" s="43">
        <v>6601169701</v>
      </c>
      <c r="B306" s="44" t="s">
        <v>401</v>
      </c>
      <c r="C306" s="45">
        <v>44935</v>
      </c>
      <c r="D306" s="43" t="s">
        <v>403</v>
      </c>
      <c r="E306" s="43" t="s">
        <v>400</v>
      </c>
      <c r="F306" s="46">
        <v>165</v>
      </c>
      <c r="G306" s="47">
        <v>0.5</v>
      </c>
      <c r="H306" s="46">
        <v>82.5</v>
      </c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  <c r="T306" s="57"/>
      <c r="U306" s="57"/>
      <c r="V306" s="57"/>
      <c r="W306" s="57"/>
      <c r="X306" s="57"/>
      <c r="Y306" s="57"/>
      <c r="Z306" s="44"/>
      <c r="AA306" s="44"/>
      <c r="AB306" s="57"/>
      <c r="AC306" s="57"/>
      <c r="AD306" s="57"/>
      <c r="AE306" s="57"/>
      <c r="AF306" s="57"/>
      <c r="AG306" s="51">
        <f t="shared" si="37"/>
        <v>0</v>
      </c>
      <c r="AH306" s="52">
        <f t="shared" si="38"/>
        <v>0</v>
      </c>
      <c r="AI306" s="52">
        <f t="shared" si="39"/>
        <v>0</v>
      </c>
      <c r="AJ306" s="52">
        <f t="shared" si="40"/>
        <v>0</v>
      </c>
      <c r="AK306" s="53" t="str">
        <f t="shared" si="35"/>
        <v/>
      </c>
      <c r="AL306" s="54" t="str">
        <f t="shared" si="36"/>
        <v/>
      </c>
    </row>
    <row r="307" spans="1:38" s="55" customFormat="1" ht="20.399999999999999">
      <c r="A307" s="43">
        <v>6401257222</v>
      </c>
      <c r="B307" s="44" t="s">
        <v>404</v>
      </c>
      <c r="C307" s="45">
        <v>45019</v>
      </c>
      <c r="D307" s="43" t="s">
        <v>405</v>
      </c>
      <c r="E307" s="43" t="s">
        <v>402</v>
      </c>
      <c r="F307" s="46">
        <v>140</v>
      </c>
      <c r="G307" s="47">
        <v>0.5</v>
      </c>
      <c r="H307" s="46">
        <v>70</v>
      </c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1">
        <f t="shared" si="37"/>
        <v>0</v>
      </c>
      <c r="AH307" s="52">
        <f t="shared" si="38"/>
        <v>0</v>
      </c>
      <c r="AI307" s="52">
        <f t="shared" si="39"/>
        <v>0</v>
      </c>
      <c r="AJ307" s="52">
        <f t="shared" si="40"/>
        <v>0</v>
      </c>
      <c r="AK307" s="53" t="str">
        <f t="shared" si="35"/>
        <v/>
      </c>
      <c r="AL307" s="54" t="str">
        <f t="shared" si="36"/>
        <v/>
      </c>
    </row>
    <row r="308" spans="1:38" s="55" customFormat="1" ht="20.399999999999999">
      <c r="A308" s="43">
        <v>6501257222</v>
      </c>
      <c r="B308" s="44" t="s">
        <v>404</v>
      </c>
      <c r="C308" s="45">
        <v>45019</v>
      </c>
      <c r="D308" s="43" t="s">
        <v>405</v>
      </c>
      <c r="E308" s="43" t="s">
        <v>397</v>
      </c>
      <c r="F308" s="46">
        <v>150</v>
      </c>
      <c r="G308" s="47">
        <v>0.5</v>
      </c>
      <c r="H308" s="46">
        <v>75</v>
      </c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  <c r="T308" s="57"/>
      <c r="U308" s="44"/>
      <c r="V308" s="44"/>
      <c r="W308" s="44"/>
      <c r="X308" s="44"/>
      <c r="Y308" s="44"/>
      <c r="Z308" s="57"/>
      <c r="AA308" s="57"/>
      <c r="AB308" s="57"/>
      <c r="AC308" s="57"/>
      <c r="AD308" s="57"/>
      <c r="AE308" s="57"/>
      <c r="AF308" s="57"/>
      <c r="AG308" s="51">
        <f t="shared" si="37"/>
        <v>0</v>
      </c>
      <c r="AH308" s="52">
        <f t="shared" si="38"/>
        <v>0</v>
      </c>
      <c r="AI308" s="52">
        <f t="shared" si="39"/>
        <v>0</v>
      </c>
      <c r="AJ308" s="52">
        <f t="shared" si="40"/>
        <v>0</v>
      </c>
      <c r="AK308" s="53" t="str">
        <f t="shared" si="35"/>
        <v/>
      </c>
      <c r="AL308" s="54" t="str">
        <f t="shared" si="36"/>
        <v/>
      </c>
    </row>
    <row r="309" spans="1:38" s="55" customFormat="1" ht="20.399999999999999">
      <c r="A309" s="43">
        <v>6401259701</v>
      </c>
      <c r="B309" s="44" t="s">
        <v>404</v>
      </c>
      <c r="C309" s="45">
        <v>45019</v>
      </c>
      <c r="D309" s="43" t="s">
        <v>403</v>
      </c>
      <c r="E309" s="43" t="s">
        <v>402</v>
      </c>
      <c r="F309" s="46">
        <v>140</v>
      </c>
      <c r="G309" s="47">
        <v>0.5</v>
      </c>
      <c r="H309" s="46">
        <v>70</v>
      </c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57"/>
      <c r="V309" s="57"/>
      <c r="W309" s="57"/>
      <c r="X309" s="57"/>
      <c r="Y309" s="57"/>
      <c r="Z309" s="57"/>
      <c r="AA309" s="57"/>
      <c r="AB309" s="57"/>
      <c r="AC309" s="57"/>
      <c r="AD309" s="57"/>
      <c r="AE309" s="57"/>
      <c r="AF309" s="57"/>
      <c r="AG309" s="51">
        <f t="shared" si="37"/>
        <v>0</v>
      </c>
      <c r="AH309" s="52">
        <f t="shared" si="38"/>
        <v>0</v>
      </c>
      <c r="AI309" s="52">
        <f t="shared" si="39"/>
        <v>0</v>
      </c>
      <c r="AJ309" s="52">
        <f t="shared" si="40"/>
        <v>0</v>
      </c>
      <c r="AK309" s="53" t="str">
        <f t="shared" si="35"/>
        <v/>
      </c>
      <c r="AL309" s="54" t="str">
        <f t="shared" si="36"/>
        <v/>
      </c>
    </row>
    <row r="310" spans="1:38" s="55" customFormat="1" ht="20.399999999999999">
      <c r="A310" s="43">
        <v>6501259701</v>
      </c>
      <c r="B310" s="44" t="s">
        <v>404</v>
      </c>
      <c r="C310" s="45">
        <v>45019</v>
      </c>
      <c r="D310" s="43" t="s">
        <v>403</v>
      </c>
      <c r="E310" s="43" t="s">
        <v>397</v>
      </c>
      <c r="F310" s="46">
        <v>150</v>
      </c>
      <c r="G310" s="47">
        <v>0.5</v>
      </c>
      <c r="H310" s="46">
        <v>75</v>
      </c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  <c r="T310" s="57"/>
      <c r="U310" s="44"/>
      <c r="V310" s="44"/>
      <c r="W310" s="44"/>
      <c r="X310" s="44"/>
      <c r="Y310" s="44"/>
      <c r="Z310" s="57"/>
      <c r="AA310" s="57"/>
      <c r="AB310" s="57"/>
      <c r="AC310" s="57"/>
      <c r="AD310" s="57"/>
      <c r="AE310" s="57"/>
      <c r="AF310" s="57"/>
      <c r="AG310" s="51">
        <f t="shared" si="37"/>
        <v>0</v>
      </c>
      <c r="AH310" s="52">
        <f t="shared" si="38"/>
        <v>0</v>
      </c>
      <c r="AI310" s="52">
        <f t="shared" si="39"/>
        <v>0</v>
      </c>
      <c r="AJ310" s="52">
        <f t="shared" si="40"/>
        <v>0</v>
      </c>
      <c r="AK310" s="53" t="str">
        <f t="shared" si="35"/>
        <v/>
      </c>
      <c r="AL310" s="54" t="str">
        <f t="shared" si="36"/>
        <v/>
      </c>
    </row>
    <row r="311" spans="1:38" s="55" customFormat="1" ht="20.399999999999999">
      <c r="A311" s="43">
        <v>5401089702</v>
      </c>
      <c r="B311" s="44" t="s">
        <v>406</v>
      </c>
      <c r="C311" s="45">
        <v>44935</v>
      </c>
      <c r="D311" s="43" t="s">
        <v>178</v>
      </c>
      <c r="E311" s="43" t="s">
        <v>396</v>
      </c>
      <c r="F311" s="46">
        <v>140</v>
      </c>
      <c r="G311" s="47">
        <v>0.5</v>
      </c>
      <c r="H311" s="46">
        <v>70</v>
      </c>
      <c r="I311" s="57"/>
      <c r="J311" s="57"/>
      <c r="K311" s="57"/>
      <c r="L311" s="44"/>
      <c r="M311" s="44"/>
      <c r="N311" s="44"/>
      <c r="O311" s="44"/>
      <c r="P311" s="44"/>
      <c r="Q311" s="44"/>
      <c r="R311" s="44"/>
      <c r="S311" s="44"/>
      <c r="T311" s="44"/>
      <c r="U311" s="57"/>
      <c r="V311" s="57"/>
      <c r="W311" s="57"/>
      <c r="X311" s="57"/>
      <c r="Y311" s="57"/>
      <c r="Z311" s="57"/>
      <c r="AA311" s="57"/>
      <c r="AB311" s="57"/>
      <c r="AC311" s="57"/>
      <c r="AD311" s="57"/>
      <c r="AE311" s="57"/>
      <c r="AF311" s="57"/>
      <c r="AG311" s="51">
        <f t="shared" si="37"/>
        <v>0</v>
      </c>
      <c r="AH311" s="52">
        <f t="shared" si="38"/>
        <v>0</v>
      </c>
      <c r="AI311" s="52">
        <f t="shared" si="39"/>
        <v>0</v>
      </c>
      <c r="AJ311" s="52">
        <f t="shared" si="40"/>
        <v>0</v>
      </c>
      <c r="AK311" s="53" t="str">
        <f t="shared" si="35"/>
        <v/>
      </c>
      <c r="AL311" s="54" t="str">
        <f t="shared" si="36"/>
        <v/>
      </c>
    </row>
    <row r="312" spans="1:38" s="55" customFormat="1" ht="20.399999999999999">
      <c r="A312" s="43">
        <v>5501089702</v>
      </c>
      <c r="B312" s="44" t="s">
        <v>406</v>
      </c>
      <c r="C312" s="45">
        <v>44935</v>
      </c>
      <c r="D312" s="43" t="s">
        <v>178</v>
      </c>
      <c r="E312" s="43" t="s">
        <v>397</v>
      </c>
      <c r="F312" s="46">
        <v>150</v>
      </c>
      <c r="G312" s="47">
        <v>0.5</v>
      </c>
      <c r="H312" s="46">
        <v>75</v>
      </c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  <c r="T312" s="57"/>
      <c r="U312" s="44"/>
      <c r="V312" s="44"/>
      <c r="W312" s="44"/>
      <c r="X312" s="44"/>
      <c r="Y312" s="44"/>
      <c r="Z312" s="57"/>
      <c r="AA312" s="57"/>
      <c r="AB312" s="57"/>
      <c r="AC312" s="57"/>
      <c r="AD312" s="57"/>
      <c r="AE312" s="57"/>
      <c r="AF312" s="57"/>
      <c r="AG312" s="51">
        <f t="shared" si="37"/>
        <v>0</v>
      </c>
      <c r="AH312" s="52">
        <f t="shared" si="38"/>
        <v>0</v>
      </c>
      <c r="AI312" s="52">
        <f t="shared" si="39"/>
        <v>0</v>
      </c>
      <c r="AJ312" s="52">
        <f t="shared" si="40"/>
        <v>0</v>
      </c>
      <c r="AK312" s="53" t="str">
        <f t="shared" si="35"/>
        <v/>
      </c>
      <c r="AL312" s="54" t="str">
        <f t="shared" si="36"/>
        <v/>
      </c>
    </row>
    <row r="313" spans="1:38" s="55" customFormat="1" ht="20.399999999999999">
      <c r="A313" s="43" t="s">
        <v>407</v>
      </c>
      <c r="B313" s="78" t="s">
        <v>408</v>
      </c>
      <c r="C313" s="45">
        <v>44935</v>
      </c>
      <c r="D313" s="43" t="s">
        <v>409</v>
      </c>
      <c r="E313" s="43" t="s">
        <v>410</v>
      </c>
      <c r="F313" s="46">
        <v>25</v>
      </c>
      <c r="G313" s="79">
        <v>0.6</v>
      </c>
      <c r="H313" s="46">
        <v>10</v>
      </c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  <c r="T313" s="44"/>
      <c r="U313" s="57"/>
      <c r="V313" s="44"/>
      <c r="W313" s="57"/>
      <c r="X313" s="44"/>
      <c r="Y313" s="57"/>
      <c r="Z313" s="44"/>
      <c r="AA313" s="57"/>
      <c r="AB313" s="44"/>
      <c r="AC313" s="57"/>
      <c r="AD313" s="44"/>
      <c r="AE313" s="57"/>
      <c r="AF313" s="44"/>
      <c r="AG313" s="51">
        <f t="shared" si="37"/>
        <v>0</v>
      </c>
      <c r="AH313" s="52">
        <f t="shared" si="38"/>
        <v>0</v>
      </c>
      <c r="AI313" s="52">
        <f t="shared" si="39"/>
        <v>0</v>
      </c>
      <c r="AJ313" s="52">
        <f t="shared" si="40"/>
        <v>0</v>
      </c>
      <c r="AK313" s="53" t="str">
        <f t="shared" si="35"/>
        <v/>
      </c>
      <c r="AL313" s="54" t="str">
        <f t="shared" si="36"/>
        <v/>
      </c>
    </row>
    <row r="314" spans="1:38" s="55" customFormat="1" ht="20.399999999999999">
      <c r="A314" s="43" t="s">
        <v>411</v>
      </c>
      <c r="B314" s="78" t="s">
        <v>408</v>
      </c>
      <c r="C314" s="45">
        <v>44935</v>
      </c>
      <c r="D314" s="43" t="s">
        <v>54</v>
      </c>
      <c r="E314" s="43" t="s">
        <v>410</v>
      </c>
      <c r="F314" s="46">
        <v>25</v>
      </c>
      <c r="G314" s="79">
        <v>0.6</v>
      </c>
      <c r="H314" s="46">
        <v>10</v>
      </c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  <c r="T314" s="44"/>
      <c r="U314" s="57"/>
      <c r="V314" s="44"/>
      <c r="W314" s="57"/>
      <c r="X314" s="44"/>
      <c r="Y314" s="57"/>
      <c r="Z314" s="44"/>
      <c r="AA314" s="57"/>
      <c r="AB314" s="44"/>
      <c r="AC314" s="57"/>
      <c r="AD314" s="44"/>
      <c r="AE314" s="57"/>
      <c r="AF314" s="44"/>
      <c r="AG314" s="51">
        <f t="shared" si="37"/>
        <v>0</v>
      </c>
      <c r="AH314" s="52">
        <f t="shared" si="38"/>
        <v>0</v>
      </c>
      <c r="AI314" s="52">
        <f t="shared" si="39"/>
        <v>0</v>
      </c>
      <c r="AJ314" s="52">
        <f t="shared" si="40"/>
        <v>0</v>
      </c>
      <c r="AK314" s="53" t="str">
        <f t="shared" si="35"/>
        <v/>
      </c>
      <c r="AL314" s="54" t="str">
        <f t="shared" si="36"/>
        <v/>
      </c>
    </row>
    <row r="315" spans="1:38" s="55" customFormat="1" ht="20.399999999999999">
      <c r="A315" s="43" t="s">
        <v>412</v>
      </c>
      <c r="B315" s="78" t="s">
        <v>408</v>
      </c>
      <c r="C315" s="45">
        <v>44935</v>
      </c>
      <c r="D315" s="43" t="s">
        <v>413</v>
      </c>
      <c r="E315" s="43" t="s">
        <v>410</v>
      </c>
      <c r="F315" s="46">
        <v>25</v>
      </c>
      <c r="G315" s="79">
        <v>0.6</v>
      </c>
      <c r="H315" s="46">
        <v>10</v>
      </c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44"/>
      <c r="U315" s="57"/>
      <c r="V315" s="44"/>
      <c r="W315" s="57"/>
      <c r="X315" s="44"/>
      <c r="Y315" s="57"/>
      <c r="Z315" s="44"/>
      <c r="AA315" s="57"/>
      <c r="AB315" s="44"/>
      <c r="AC315" s="57"/>
      <c r="AD315" s="44"/>
      <c r="AE315" s="57"/>
      <c r="AF315" s="44"/>
      <c r="AG315" s="51">
        <f t="shared" si="37"/>
        <v>0</v>
      </c>
      <c r="AH315" s="52">
        <f t="shared" si="38"/>
        <v>0</v>
      </c>
      <c r="AI315" s="52">
        <f t="shared" si="39"/>
        <v>0</v>
      </c>
      <c r="AJ315" s="52">
        <f t="shared" si="40"/>
        <v>0</v>
      </c>
      <c r="AK315" s="53" t="str">
        <f t="shared" si="35"/>
        <v/>
      </c>
      <c r="AL315" s="54" t="str">
        <f t="shared" si="36"/>
        <v/>
      </c>
    </row>
    <row r="316" spans="1:38" s="55" customFormat="1" ht="20.399999999999999">
      <c r="A316" s="43" t="s">
        <v>414</v>
      </c>
      <c r="B316" s="78" t="s">
        <v>408</v>
      </c>
      <c r="C316" s="45">
        <v>44935</v>
      </c>
      <c r="D316" s="43" t="s">
        <v>415</v>
      </c>
      <c r="E316" s="43" t="s">
        <v>410</v>
      </c>
      <c r="F316" s="46">
        <v>25</v>
      </c>
      <c r="G316" s="79">
        <v>0.6</v>
      </c>
      <c r="H316" s="46">
        <v>10</v>
      </c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44"/>
      <c r="U316" s="57"/>
      <c r="V316" s="44"/>
      <c r="W316" s="57"/>
      <c r="X316" s="44"/>
      <c r="Y316" s="57"/>
      <c r="Z316" s="44"/>
      <c r="AA316" s="57"/>
      <c r="AB316" s="44"/>
      <c r="AC316" s="57"/>
      <c r="AD316" s="44"/>
      <c r="AE316" s="57"/>
      <c r="AF316" s="44"/>
      <c r="AG316" s="51">
        <f t="shared" si="37"/>
        <v>0</v>
      </c>
      <c r="AH316" s="52">
        <f t="shared" si="38"/>
        <v>0</v>
      </c>
      <c r="AI316" s="52">
        <f t="shared" si="39"/>
        <v>0</v>
      </c>
      <c r="AJ316" s="52">
        <f t="shared" si="40"/>
        <v>0</v>
      </c>
      <c r="AK316" s="53" t="str">
        <f t="shared" si="35"/>
        <v/>
      </c>
      <c r="AL316" s="54" t="str">
        <f t="shared" si="36"/>
        <v/>
      </c>
    </row>
    <row r="317" spans="1:38" s="55" customFormat="1" ht="20.399999999999999">
      <c r="A317" s="43" t="s">
        <v>416</v>
      </c>
      <c r="B317" s="78" t="s">
        <v>417</v>
      </c>
      <c r="C317" s="45">
        <v>44935</v>
      </c>
      <c r="D317" s="43" t="s">
        <v>255</v>
      </c>
      <c r="E317" s="43" t="s">
        <v>410</v>
      </c>
      <c r="F317" s="46">
        <v>29.5</v>
      </c>
      <c r="G317" s="79">
        <v>0.6</v>
      </c>
      <c r="H317" s="46">
        <v>11.8</v>
      </c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  <c r="T317" s="44"/>
      <c r="U317" s="57"/>
      <c r="V317" s="44"/>
      <c r="W317" s="57"/>
      <c r="X317" s="44"/>
      <c r="Y317" s="57"/>
      <c r="Z317" s="44"/>
      <c r="AA317" s="57"/>
      <c r="AB317" s="44"/>
      <c r="AC317" s="57"/>
      <c r="AD317" s="44"/>
      <c r="AE317" s="57"/>
      <c r="AF317" s="44"/>
      <c r="AG317" s="51">
        <f t="shared" si="37"/>
        <v>0</v>
      </c>
      <c r="AH317" s="52">
        <f t="shared" si="38"/>
        <v>0</v>
      </c>
      <c r="AI317" s="52">
        <f t="shared" si="39"/>
        <v>0</v>
      </c>
      <c r="AJ317" s="52">
        <f t="shared" si="40"/>
        <v>0</v>
      </c>
      <c r="AK317" s="53" t="str">
        <f t="shared" si="35"/>
        <v/>
      </c>
      <c r="AL317" s="54" t="str">
        <f t="shared" si="36"/>
        <v/>
      </c>
    </row>
    <row r="318" spans="1:38" s="55" customFormat="1" ht="20.399999999999999">
      <c r="A318" s="43" t="s">
        <v>418</v>
      </c>
      <c r="B318" s="78" t="s">
        <v>417</v>
      </c>
      <c r="C318" s="45">
        <v>44935</v>
      </c>
      <c r="D318" s="43" t="s">
        <v>54</v>
      </c>
      <c r="E318" s="43" t="s">
        <v>410</v>
      </c>
      <c r="F318" s="46">
        <v>29.5</v>
      </c>
      <c r="G318" s="79">
        <v>0.6</v>
      </c>
      <c r="H318" s="46">
        <v>11.8</v>
      </c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  <c r="T318" s="44"/>
      <c r="U318" s="57"/>
      <c r="V318" s="44"/>
      <c r="W318" s="57"/>
      <c r="X318" s="44"/>
      <c r="Y318" s="57"/>
      <c r="Z318" s="44"/>
      <c r="AA318" s="57"/>
      <c r="AB318" s="44"/>
      <c r="AC318" s="57"/>
      <c r="AD318" s="44"/>
      <c r="AE318" s="57"/>
      <c r="AF318" s="44"/>
      <c r="AG318" s="51">
        <f t="shared" si="37"/>
        <v>0</v>
      </c>
      <c r="AH318" s="52">
        <f t="shared" si="38"/>
        <v>0</v>
      </c>
      <c r="AI318" s="52">
        <f t="shared" si="39"/>
        <v>0</v>
      </c>
      <c r="AJ318" s="52">
        <f t="shared" si="40"/>
        <v>0</v>
      </c>
      <c r="AK318" s="53" t="str">
        <f t="shared" si="35"/>
        <v/>
      </c>
      <c r="AL318" s="54" t="str">
        <f t="shared" si="36"/>
        <v/>
      </c>
    </row>
    <row r="319" spans="1:38" s="55" customFormat="1" ht="20.399999999999999">
      <c r="A319" s="43" t="s">
        <v>419</v>
      </c>
      <c r="B319" s="78" t="s">
        <v>417</v>
      </c>
      <c r="C319" s="45">
        <v>44935</v>
      </c>
      <c r="D319" s="43" t="s">
        <v>318</v>
      </c>
      <c r="E319" s="43" t="s">
        <v>410</v>
      </c>
      <c r="F319" s="46">
        <v>29.5</v>
      </c>
      <c r="G319" s="79">
        <v>0.6</v>
      </c>
      <c r="H319" s="46">
        <v>11.8</v>
      </c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  <c r="T319" s="44"/>
      <c r="U319" s="57"/>
      <c r="V319" s="44"/>
      <c r="W319" s="57"/>
      <c r="X319" s="44"/>
      <c r="Y319" s="57"/>
      <c r="Z319" s="44"/>
      <c r="AA319" s="57"/>
      <c r="AB319" s="44"/>
      <c r="AC319" s="57"/>
      <c r="AD319" s="44"/>
      <c r="AE319" s="57"/>
      <c r="AF319" s="44"/>
      <c r="AG319" s="51">
        <f t="shared" si="37"/>
        <v>0</v>
      </c>
      <c r="AH319" s="52">
        <f t="shared" si="38"/>
        <v>0</v>
      </c>
      <c r="AI319" s="52">
        <f t="shared" si="39"/>
        <v>0</v>
      </c>
      <c r="AJ319" s="52">
        <f t="shared" si="40"/>
        <v>0</v>
      </c>
      <c r="AK319" s="53" t="str">
        <f t="shared" si="35"/>
        <v/>
      </c>
      <c r="AL319" s="54" t="str">
        <f t="shared" si="36"/>
        <v/>
      </c>
    </row>
    <row r="320" spans="1:38" s="55" customFormat="1" ht="20.399999999999999">
      <c r="A320" s="43" t="s">
        <v>420</v>
      </c>
      <c r="B320" s="78" t="s">
        <v>421</v>
      </c>
      <c r="C320" s="45">
        <v>44935</v>
      </c>
      <c r="D320" s="43" t="s">
        <v>422</v>
      </c>
      <c r="E320" s="43" t="s">
        <v>410</v>
      </c>
      <c r="F320" s="46">
        <v>32</v>
      </c>
      <c r="G320" s="79">
        <v>0.6</v>
      </c>
      <c r="H320" s="46">
        <v>12.8</v>
      </c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  <c r="T320" s="44"/>
      <c r="U320" s="57"/>
      <c r="V320" s="44"/>
      <c r="W320" s="57"/>
      <c r="X320" s="44"/>
      <c r="Y320" s="57"/>
      <c r="Z320" s="44"/>
      <c r="AA320" s="57"/>
      <c r="AB320" s="44"/>
      <c r="AC320" s="57"/>
      <c r="AD320" s="44"/>
      <c r="AE320" s="57"/>
      <c r="AF320" s="44"/>
      <c r="AG320" s="51">
        <f t="shared" si="37"/>
        <v>0</v>
      </c>
      <c r="AH320" s="52">
        <f t="shared" si="38"/>
        <v>0</v>
      </c>
      <c r="AI320" s="52">
        <f t="shared" si="39"/>
        <v>0</v>
      </c>
      <c r="AJ320" s="52">
        <f t="shared" si="40"/>
        <v>0</v>
      </c>
      <c r="AK320" s="53" t="str">
        <f t="shared" si="35"/>
        <v/>
      </c>
      <c r="AL320" s="54" t="str">
        <f t="shared" si="36"/>
        <v/>
      </c>
    </row>
    <row r="321" spans="1:38" s="55" customFormat="1" ht="20.399999999999999">
      <c r="A321" s="43" t="s">
        <v>423</v>
      </c>
      <c r="B321" s="78" t="s">
        <v>421</v>
      </c>
      <c r="C321" s="45">
        <v>44935</v>
      </c>
      <c r="D321" s="43" t="s">
        <v>424</v>
      </c>
      <c r="E321" s="43" t="s">
        <v>410</v>
      </c>
      <c r="F321" s="46">
        <v>32</v>
      </c>
      <c r="G321" s="79">
        <v>0.6</v>
      </c>
      <c r="H321" s="46">
        <v>12.8</v>
      </c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  <c r="T321" s="44"/>
      <c r="U321" s="57"/>
      <c r="V321" s="44"/>
      <c r="W321" s="57"/>
      <c r="X321" s="44"/>
      <c r="Y321" s="57"/>
      <c r="Z321" s="44"/>
      <c r="AA321" s="57"/>
      <c r="AB321" s="44"/>
      <c r="AC321" s="57"/>
      <c r="AD321" s="44"/>
      <c r="AE321" s="57"/>
      <c r="AF321" s="44"/>
      <c r="AG321" s="51">
        <f t="shared" si="37"/>
        <v>0</v>
      </c>
      <c r="AH321" s="52">
        <f t="shared" si="38"/>
        <v>0</v>
      </c>
      <c r="AI321" s="52">
        <f t="shared" si="39"/>
        <v>0</v>
      </c>
      <c r="AJ321" s="52">
        <f t="shared" si="40"/>
        <v>0</v>
      </c>
      <c r="AK321" s="53" t="str">
        <f t="shared" si="35"/>
        <v/>
      </c>
      <c r="AL321" s="54" t="str">
        <f t="shared" si="36"/>
        <v/>
      </c>
    </row>
    <row r="322" spans="1:38" s="55" customFormat="1" ht="20.399999999999999">
      <c r="A322" s="43" t="s">
        <v>425</v>
      </c>
      <c r="B322" s="78" t="s">
        <v>421</v>
      </c>
      <c r="C322" s="45">
        <v>44935</v>
      </c>
      <c r="D322" s="43" t="s">
        <v>426</v>
      </c>
      <c r="E322" s="43" t="s">
        <v>410</v>
      </c>
      <c r="F322" s="46">
        <v>32</v>
      </c>
      <c r="G322" s="79">
        <v>0.6</v>
      </c>
      <c r="H322" s="46">
        <v>12.8</v>
      </c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  <c r="T322" s="44"/>
      <c r="U322" s="57"/>
      <c r="V322" s="44"/>
      <c r="W322" s="57"/>
      <c r="X322" s="44"/>
      <c r="Y322" s="57"/>
      <c r="Z322" s="44"/>
      <c r="AA322" s="57"/>
      <c r="AB322" s="44"/>
      <c r="AC322" s="57"/>
      <c r="AD322" s="44"/>
      <c r="AE322" s="57"/>
      <c r="AF322" s="44"/>
      <c r="AG322" s="51">
        <f t="shared" si="37"/>
        <v>0</v>
      </c>
      <c r="AH322" s="52">
        <f t="shared" si="38"/>
        <v>0</v>
      </c>
      <c r="AI322" s="52">
        <f t="shared" si="39"/>
        <v>0</v>
      </c>
      <c r="AJ322" s="52">
        <f t="shared" si="40"/>
        <v>0</v>
      </c>
      <c r="AK322" s="53" t="str">
        <f t="shared" si="35"/>
        <v/>
      </c>
      <c r="AL322" s="54" t="str">
        <f t="shared" si="36"/>
        <v/>
      </c>
    </row>
    <row r="323" spans="1:38" s="55" customFormat="1" ht="20.399999999999999">
      <c r="A323" s="43" t="s">
        <v>427</v>
      </c>
      <c r="B323" s="78" t="s">
        <v>428</v>
      </c>
      <c r="C323" s="45">
        <v>44935</v>
      </c>
      <c r="D323" s="43" t="s">
        <v>255</v>
      </c>
      <c r="E323" s="43" t="s">
        <v>410</v>
      </c>
      <c r="F323" s="46">
        <v>35</v>
      </c>
      <c r="G323" s="79">
        <v>0.6</v>
      </c>
      <c r="H323" s="46">
        <v>14</v>
      </c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  <c r="T323" s="44"/>
      <c r="U323" s="57"/>
      <c r="V323" s="44"/>
      <c r="W323" s="57"/>
      <c r="X323" s="44"/>
      <c r="Y323" s="57"/>
      <c r="Z323" s="44"/>
      <c r="AA323" s="57"/>
      <c r="AB323" s="44"/>
      <c r="AC323" s="57"/>
      <c r="AD323" s="44"/>
      <c r="AE323" s="57"/>
      <c r="AF323" s="44"/>
      <c r="AG323" s="51">
        <f t="shared" si="37"/>
        <v>0</v>
      </c>
      <c r="AH323" s="52">
        <f t="shared" si="38"/>
        <v>0</v>
      </c>
      <c r="AI323" s="52">
        <f t="shared" si="39"/>
        <v>0</v>
      </c>
      <c r="AJ323" s="52">
        <f t="shared" si="40"/>
        <v>0</v>
      </c>
      <c r="AK323" s="53" t="str">
        <f t="shared" si="35"/>
        <v/>
      </c>
      <c r="AL323" s="54" t="str">
        <f t="shared" si="36"/>
        <v/>
      </c>
    </row>
    <row r="324" spans="1:38" s="55" customFormat="1" ht="20.399999999999999">
      <c r="A324" s="43" t="s">
        <v>429</v>
      </c>
      <c r="B324" s="78" t="s">
        <v>428</v>
      </c>
      <c r="C324" s="45">
        <v>44935</v>
      </c>
      <c r="D324" s="43" t="s">
        <v>430</v>
      </c>
      <c r="E324" s="43" t="s">
        <v>410</v>
      </c>
      <c r="F324" s="46">
        <v>35</v>
      </c>
      <c r="G324" s="79">
        <v>0.6</v>
      </c>
      <c r="H324" s="46">
        <v>14</v>
      </c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  <c r="T324" s="44"/>
      <c r="U324" s="57"/>
      <c r="V324" s="44"/>
      <c r="W324" s="57"/>
      <c r="X324" s="44"/>
      <c r="Y324" s="57"/>
      <c r="Z324" s="44"/>
      <c r="AA324" s="57"/>
      <c r="AB324" s="44"/>
      <c r="AC324" s="57"/>
      <c r="AD324" s="44"/>
      <c r="AE324" s="57"/>
      <c r="AF324" s="44"/>
      <c r="AG324" s="51">
        <f t="shared" si="37"/>
        <v>0</v>
      </c>
      <c r="AH324" s="52">
        <f t="shared" si="38"/>
        <v>0</v>
      </c>
      <c r="AI324" s="52">
        <f t="shared" si="39"/>
        <v>0</v>
      </c>
      <c r="AJ324" s="52">
        <f t="shared" si="40"/>
        <v>0</v>
      </c>
      <c r="AK324" s="53" t="str">
        <f t="shared" si="35"/>
        <v/>
      </c>
      <c r="AL324" s="54" t="str">
        <f t="shared" si="36"/>
        <v/>
      </c>
    </row>
    <row r="325" spans="1:38" s="55" customFormat="1" ht="20.399999999999999">
      <c r="A325" s="43" t="s">
        <v>431</v>
      </c>
      <c r="B325" s="78" t="s">
        <v>428</v>
      </c>
      <c r="C325" s="45">
        <v>44935</v>
      </c>
      <c r="D325" s="43" t="s">
        <v>432</v>
      </c>
      <c r="E325" s="43" t="s">
        <v>410</v>
      </c>
      <c r="F325" s="46">
        <v>35</v>
      </c>
      <c r="G325" s="79">
        <v>0.6</v>
      </c>
      <c r="H325" s="46">
        <v>14</v>
      </c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  <c r="T325" s="44"/>
      <c r="U325" s="57"/>
      <c r="V325" s="44"/>
      <c r="W325" s="57"/>
      <c r="X325" s="44"/>
      <c r="Y325" s="57"/>
      <c r="Z325" s="44"/>
      <c r="AA325" s="57"/>
      <c r="AB325" s="44"/>
      <c r="AC325" s="57"/>
      <c r="AD325" s="44"/>
      <c r="AE325" s="57"/>
      <c r="AF325" s="44"/>
      <c r="AG325" s="51">
        <f t="shared" si="37"/>
        <v>0</v>
      </c>
      <c r="AH325" s="52">
        <f t="shared" si="38"/>
        <v>0</v>
      </c>
      <c r="AI325" s="52">
        <f t="shared" si="39"/>
        <v>0</v>
      </c>
      <c r="AJ325" s="52">
        <f t="shared" si="40"/>
        <v>0</v>
      </c>
      <c r="AK325" s="53" t="str">
        <f t="shared" si="35"/>
        <v/>
      </c>
      <c r="AL325" s="54" t="str">
        <f t="shared" si="36"/>
        <v/>
      </c>
    </row>
    <row r="326" spans="1:38" s="55" customFormat="1" ht="20.399999999999999">
      <c r="A326" s="43" t="s">
        <v>433</v>
      </c>
      <c r="B326" s="78" t="s">
        <v>434</v>
      </c>
      <c r="C326" s="45">
        <v>44991</v>
      </c>
      <c r="D326" s="43" t="s">
        <v>272</v>
      </c>
      <c r="E326" s="43" t="s">
        <v>410</v>
      </c>
      <c r="F326" s="46">
        <v>46</v>
      </c>
      <c r="G326" s="79">
        <v>0.6</v>
      </c>
      <c r="H326" s="46">
        <v>18.400000000000002</v>
      </c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  <c r="T326" s="44"/>
      <c r="U326" s="57"/>
      <c r="V326" s="44"/>
      <c r="W326" s="57"/>
      <c r="X326" s="44"/>
      <c r="Y326" s="57"/>
      <c r="Z326" s="44"/>
      <c r="AA326" s="57"/>
      <c r="AB326" s="44"/>
      <c r="AC326" s="57"/>
      <c r="AD326" s="44"/>
      <c r="AE326" s="57"/>
      <c r="AF326" s="44"/>
      <c r="AG326" s="51">
        <f t="shared" si="37"/>
        <v>0</v>
      </c>
      <c r="AH326" s="52">
        <f t="shared" si="38"/>
        <v>0</v>
      </c>
      <c r="AI326" s="52">
        <f t="shared" si="39"/>
        <v>0</v>
      </c>
      <c r="AJ326" s="52">
        <f t="shared" si="40"/>
        <v>0</v>
      </c>
      <c r="AK326" s="53" t="str">
        <f t="shared" si="35"/>
        <v/>
      </c>
      <c r="AL326" s="54" t="str">
        <f t="shared" si="36"/>
        <v/>
      </c>
    </row>
    <row r="327" spans="1:38" s="55" customFormat="1" ht="20.399999999999999">
      <c r="A327" s="43" t="s">
        <v>435</v>
      </c>
      <c r="B327" s="78" t="s">
        <v>436</v>
      </c>
      <c r="C327" s="45">
        <v>44935</v>
      </c>
      <c r="D327" s="43" t="s">
        <v>61</v>
      </c>
      <c r="E327" s="43" t="s">
        <v>410</v>
      </c>
      <c r="F327" s="46">
        <v>36</v>
      </c>
      <c r="G327" s="79">
        <v>0.6</v>
      </c>
      <c r="H327" s="46">
        <v>14.4</v>
      </c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  <c r="T327" s="44"/>
      <c r="U327" s="57"/>
      <c r="V327" s="44"/>
      <c r="W327" s="57"/>
      <c r="X327" s="44"/>
      <c r="Y327" s="57"/>
      <c r="Z327" s="44"/>
      <c r="AA327" s="57"/>
      <c r="AB327" s="44"/>
      <c r="AC327" s="57"/>
      <c r="AD327" s="44"/>
      <c r="AE327" s="57"/>
      <c r="AF327" s="44"/>
      <c r="AG327" s="51">
        <f t="shared" si="37"/>
        <v>0</v>
      </c>
      <c r="AH327" s="52">
        <f t="shared" si="38"/>
        <v>0</v>
      </c>
      <c r="AI327" s="52">
        <f t="shared" si="39"/>
        <v>0</v>
      </c>
      <c r="AJ327" s="52">
        <f t="shared" si="40"/>
        <v>0</v>
      </c>
      <c r="AK327" s="53" t="str">
        <f t="shared" si="35"/>
        <v/>
      </c>
      <c r="AL327" s="54" t="str">
        <f t="shared" si="36"/>
        <v/>
      </c>
    </row>
    <row r="328" spans="1:38" s="55" customFormat="1" ht="20.399999999999999">
      <c r="A328" s="43" t="s">
        <v>437</v>
      </c>
      <c r="B328" s="78" t="s">
        <v>436</v>
      </c>
      <c r="C328" s="45">
        <v>44935</v>
      </c>
      <c r="D328" s="43" t="s">
        <v>54</v>
      </c>
      <c r="E328" s="43" t="s">
        <v>410</v>
      </c>
      <c r="F328" s="46">
        <v>36</v>
      </c>
      <c r="G328" s="79">
        <v>0.6</v>
      </c>
      <c r="H328" s="46">
        <v>14.4</v>
      </c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  <c r="T328" s="44"/>
      <c r="U328" s="57"/>
      <c r="V328" s="44"/>
      <c r="W328" s="57"/>
      <c r="X328" s="44"/>
      <c r="Y328" s="57"/>
      <c r="Z328" s="44"/>
      <c r="AA328" s="57"/>
      <c r="AB328" s="44"/>
      <c r="AC328" s="57"/>
      <c r="AD328" s="44"/>
      <c r="AE328" s="57"/>
      <c r="AF328" s="44"/>
      <c r="AG328" s="51">
        <f t="shared" si="37"/>
        <v>0</v>
      </c>
      <c r="AH328" s="52">
        <f t="shared" si="38"/>
        <v>0</v>
      </c>
      <c r="AI328" s="52">
        <f t="shared" si="39"/>
        <v>0</v>
      </c>
      <c r="AJ328" s="52">
        <f t="shared" si="40"/>
        <v>0</v>
      </c>
      <c r="AK328" s="53" t="str">
        <f t="shared" si="35"/>
        <v/>
      </c>
      <c r="AL328" s="54" t="str">
        <f t="shared" si="36"/>
        <v/>
      </c>
    </row>
    <row r="329" spans="1:38" s="55" customFormat="1" ht="20.399999999999999">
      <c r="A329" s="43" t="s">
        <v>438</v>
      </c>
      <c r="B329" s="78" t="s">
        <v>436</v>
      </c>
      <c r="C329" s="45">
        <v>44935</v>
      </c>
      <c r="D329" s="43" t="s">
        <v>51</v>
      </c>
      <c r="E329" s="43" t="s">
        <v>410</v>
      </c>
      <c r="F329" s="46">
        <v>36</v>
      </c>
      <c r="G329" s="79">
        <v>0.6</v>
      </c>
      <c r="H329" s="46">
        <v>14.4</v>
      </c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  <c r="T329" s="44"/>
      <c r="U329" s="57"/>
      <c r="V329" s="44"/>
      <c r="W329" s="57"/>
      <c r="X329" s="44"/>
      <c r="Y329" s="57"/>
      <c r="Z329" s="44"/>
      <c r="AA329" s="57"/>
      <c r="AB329" s="44"/>
      <c r="AC329" s="57"/>
      <c r="AD329" s="44"/>
      <c r="AE329" s="57"/>
      <c r="AF329" s="44"/>
      <c r="AG329" s="51">
        <f t="shared" si="37"/>
        <v>0</v>
      </c>
      <c r="AH329" s="52">
        <f t="shared" si="38"/>
        <v>0</v>
      </c>
      <c r="AI329" s="52">
        <f t="shared" si="39"/>
        <v>0</v>
      </c>
      <c r="AJ329" s="52">
        <f t="shared" si="40"/>
        <v>0</v>
      </c>
      <c r="AK329" s="53" t="str">
        <f t="shared" si="35"/>
        <v/>
      </c>
      <c r="AL329" s="54" t="str">
        <f t="shared" si="36"/>
        <v/>
      </c>
    </row>
    <row r="330" spans="1:38" s="55" customFormat="1" ht="20.399999999999999">
      <c r="A330" s="43" t="s">
        <v>439</v>
      </c>
      <c r="B330" s="78" t="s">
        <v>436</v>
      </c>
      <c r="C330" s="45">
        <v>44935</v>
      </c>
      <c r="D330" s="43" t="s">
        <v>66</v>
      </c>
      <c r="E330" s="43" t="s">
        <v>410</v>
      </c>
      <c r="F330" s="46">
        <v>36</v>
      </c>
      <c r="G330" s="79">
        <v>0.6</v>
      </c>
      <c r="H330" s="46">
        <v>14.4</v>
      </c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  <c r="T330" s="44"/>
      <c r="U330" s="57"/>
      <c r="V330" s="44"/>
      <c r="W330" s="57"/>
      <c r="X330" s="44"/>
      <c r="Y330" s="57"/>
      <c r="Z330" s="44"/>
      <c r="AA330" s="57"/>
      <c r="AB330" s="44"/>
      <c r="AC330" s="57"/>
      <c r="AD330" s="44"/>
      <c r="AE330" s="57"/>
      <c r="AF330" s="44"/>
      <c r="AG330" s="51">
        <f t="shared" si="37"/>
        <v>0</v>
      </c>
      <c r="AH330" s="52">
        <f t="shared" si="38"/>
        <v>0</v>
      </c>
      <c r="AI330" s="52">
        <f t="shared" si="39"/>
        <v>0</v>
      </c>
      <c r="AJ330" s="52">
        <f t="shared" si="40"/>
        <v>0</v>
      </c>
      <c r="AK330" s="53" t="str">
        <f t="shared" si="35"/>
        <v/>
      </c>
      <c r="AL330" s="54" t="str">
        <f t="shared" si="36"/>
        <v/>
      </c>
    </row>
    <row r="331" spans="1:38" s="55" customFormat="1" ht="20.399999999999999">
      <c r="A331" s="43" t="s">
        <v>440</v>
      </c>
      <c r="B331" s="78" t="s">
        <v>441</v>
      </c>
      <c r="C331" s="45">
        <v>44935</v>
      </c>
      <c r="D331" s="43" t="s">
        <v>51</v>
      </c>
      <c r="E331" s="43" t="s">
        <v>410</v>
      </c>
      <c r="F331" s="46">
        <v>43</v>
      </c>
      <c r="G331" s="79">
        <v>0.6</v>
      </c>
      <c r="H331" s="46">
        <v>17.2</v>
      </c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  <c r="T331" s="44"/>
      <c r="U331" s="57"/>
      <c r="V331" s="44"/>
      <c r="W331" s="57"/>
      <c r="X331" s="44"/>
      <c r="Y331" s="57"/>
      <c r="Z331" s="44"/>
      <c r="AA331" s="57"/>
      <c r="AB331" s="44"/>
      <c r="AC331" s="57"/>
      <c r="AD331" s="44"/>
      <c r="AE331" s="57"/>
      <c r="AF331" s="44"/>
      <c r="AG331" s="51">
        <f t="shared" si="37"/>
        <v>0</v>
      </c>
      <c r="AH331" s="52">
        <f t="shared" si="38"/>
        <v>0</v>
      </c>
      <c r="AI331" s="52">
        <f t="shared" si="39"/>
        <v>0</v>
      </c>
      <c r="AJ331" s="52">
        <f t="shared" si="40"/>
        <v>0</v>
      </c>
      <c r="AK331" s="53" t="str">
        <f t="shared" si="35"/>
        <v/>
      </c>
      <c r="AL331" s="54" t="str">
        <f t="shared" si="36"/>
        <v/>
      </c>
    </row>
    <row r="332" spans="1:38" s="55" customFormat="1" ht="20.399999999999999">
      <c r="A332" s="43" t="s">
        <v>442</v>
      </c>
      <c r="B332" s="78" t="s">
        <v>441</v>
      </c>
      <c r="C332" s="45">
        <v>44935</v>
      </c>
      <c r="D332" s="43" t="s">
        <v>54</v>
      </c>
      <c r="E332" s="43" t="s">
        <v>410</v>
      </c>
      <c r="F332" s="46">
        <v>43</v>
      </c>
      <c r="G332" s="79">
        <v>0.6</v>
      </c>
      <c r="H332" s="46">
        <v>17.2</v>
      </c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  <c r="T332" s="44"/>
      <c r="U332" s="57"/>
      <c r="V332" s="44"/>
      <c r="W332" s="57"/>
      <c r="X332" s="44"/>
      <c r="Y332" s="57"/>
      <c r="Z332" s="44"/>
      <c r="AA332" s="57"/>
      <c r="AB332" s="44"/>
      <c r="AC332" s="57"/>
      <c r="AD332" s="44"/>
      <c r="AE332" s="57"/>
      <c r="AF332" s="44"/>
      <c r="AG332" s="51">
        <f t="shared" si="37"/>
        <v>0</v>
      </c>
      <c r="AH332" s="52">
        <f t="shared" si="38"/>
        <v>0</v>
      </c>
      <c r="AI332" s="52">
        <f t="shared" si="39"/>
        <v>0</v>
      </c>
      <c r="AJ332" s="52">
        <f t="shared" si="40"/>
        <v>0</v>
      </c>
      <c r="AK332" s="53" t="str">
        <f t="shared" si="35"/>
        <v/>
      </c>
      <c r="AL332" s="54" t="str">
        <f t="shared" si="36"/>
        <v/>
      </c>
    </row>
    <row r="333" spans="1:38" s="55" customFormat="1" ht="20.399999999999999">
      <c r="A333" s="43">
        <v>8311050111</v>
      </c>
      <c r="B333" s="44" t="s">
        <v>443</v>
      </c>
      <c r="C333" s="45">
        <v>44935</v>
      </c>
      <c r="D333" s="43" t="s">
        <v>444</v>
      </c>
      <c r="E333" s="43"/>
      <c r="F333" s="46">
        <v>42</v>
      </c>
      <c r="G333" s="47">
        <v>0.5</v>
      </c>
      <c r="H333" s="46">
        <v>21</v>
      </c>
      <c r="I333" s="44"/>
      <c r="J333" s="57"/>
      <c r="K333" s="57"/>
      <c r="L333" s="57"/>
      <c r="M333" s="57"/>
      <c r="N333" s="57"/>
      <c r="O333" s="57"/>
      <c r="P333" s="57"/>
      <c r="Q333" s="57"/>
      <c r="R333" s="57"/>
      <c r="S333" s="57"/>
      <c r="T333" s="57"/>
      <c r="U333" s="57"/>
      <c r="V333" s="57"/>
      <c r="W333" s="57"/>
      <c r="X333" s="57"/>
      <c r="Y333" s="57"/>
      <c r="Z333" s="57"/>
      <c r="AA333" s="57"/>
      <c r="AB333" s="57"/>
      <c r="AC333" s="57"/>
      <c r="AD333" s="57"/>
      <c r="AE333" s="57"/>
      <c r="AF333" s="57"/>
      <c r="AG333" s="51">
        <f t="shared" si="37"/>
        <v>0</v>
      </c>
      <c r="AH333" s="52">
        <f t="shared" si="38"/>
        <v>0</v>
      </c>
      <c r="AI333" s="52">
        <f t="shared" si="39"/>
        <v>0</v>
      </c>
      <c r="AJ333" s="52">
        <f t="shared" si="40"/>
        <v>0</v>
      </c>
      <c r="AK333" s="53" t="str">
        <f t="shared" si="35"/>
        <v/>
      </c>
      <c r="AL333" s="54" t="str">
        <f t="shared" si="36"/>
        <v/>
      </c>
    </row>
    <row r="334" spans="1:38" s="55" customFormat="1" ht="20.399999999999999">
      <c r="A334" s="43">
        <v>8308030111</v>
      </c>
      <c r="B334" s="44" t="s">
        <v>445</v>
      </c>
      <c r="C334" s="45">
        <v>44935</v>
      </c>
      <c r="D334" s="43" t="s">
        <v>444</v>
      </c>
      <c r="E334" s="43" t="s">
        <v>446</v>
      </c>
      <c r="F334" s="46">
        <v>216</v>
      </c>
      <c r="G334" s="47">
        <v>0.5</v>
      </c>
      <c r="H334" s="46">
        <v>108</v>
      </c>
      <c r="I334" s="44"/>
      <c r="J334" s="57"/>
      <c r="K334" s="57"/>
      <c r="L334" s="57"/>
      <c r="M334" s="57"/>
      <c r="N334" s="57"/>
      <c r="O334" s="57"/>
      <c r="P334" s="57"/>
      <c r="Q334" s="57"/>
      <c r="R334" s="57"/>
      <c r="S334" s="57"/>
      <c r="T334" s="57"/>
      <c r="U334" s="57"/>
      <c r="V334" s="57"/>
      <c r="W334" s="57"/>
      <c r="X334" s="57"/>
      <c r="Y334" s="57"/>
      <c r="Z334" s="57"/>
      <c r="AA334" s="57"/>
      <c r="AB334" s="57"/>
      <c r="AC334" s="57"/>
      <c r="AD334" s="57"/>
      <c r="AE334" s="57"/>
      <c r="AF334" s="57"/>
      <c r="AG334" s="51">
        <f t="shared" si="37"/>
        <v>0</v>
      </c>
      <c r="AH334" s="52">
        <f t="shared" si="38"/>
        <v>0</v>
      </c>
      <c r="AI334" s="52">
        <f t="shared" si="39"/>
        <v>0</v>
      </c>
      <c r="AJ334" s="52">
        <f t="shared" si="40"/>
        <v>0</v>
      </c>
      <c r="AK334" s="53" t="str">
        <f t="shared" si="35"/>
        <v/>
      </c>
      <c r="AL334" s="54" t="str">
        <f t="shared" si="36"/>
        <v/>
      </c>
    </row>
    <row r="335" spans="1:38" s="55" customFormat="1" ht="20.399999999999999">
      <c r="A335" s="43">
        <v>8308010019</v>
      </c>
      <c r="B335" s="44" t="s">
        <v>447</v>
      </c>
      <c r="C335" s="45">
        <v>44935</v>
      </c>
      <c r="D335" s="43" t="s">
        <v>448</v>
      </c>
      <c r="E335" s="43" t="s">
        <v>449</v>
      </c>
      <c r="F335" s="46">
        <v>120</v>
      </c>
      <c r="G335" s="47">
        <v>0.5</v>
      </c>
      <c r="H335" s="46">
        <v>60</v>
      </c>
      <c r="I335" s="44"/>
      <c r="J335" s="57"/>
      <c r="K335" s="57"/>
      <c r="L335" s="57"/>
      <c r="M335" s="57"/>
      <c r="N335" s="57"/>
      <c r="O335" s="57"/>
      <c r="P335" s="57"/>
      <c r="Q335" s="57"/>
      <c r="R335" s="57"/>
      <c r="S335" s="57"/>
      <c r="T335" s="57"/>
      <c r="U335" s="57"/>
      <c r="V335" s="57"/>
      <c r="W335" s="57"/>
      <c r="X335" s="57"/>
      <c r="Y335" s="57"/>
      <c r="Z335" s="57"/>
      <c r="AA335" s="57"/>
      <c r="AB335" s="57"/>
      <c r="AC335" s="57"/>
      <c r="AD335" s="57"/>
      <c r="AE335" s="57"/>
      <c r="AF335" s="57"/>
      <c r="AG335" s="51">
        <f t="shared" si="37"/>
        <v>0</v>
      </c>
      <c r="AH335" s="52">
        <f t="shared" si="38"/>
        <v>0</v>
      </c>
      <c r="AI335" s="52">
        <f t="shared" si="39"/>
        <v>0</v>
      </c>
      <c r="AJ335" s="52">
        <f t="shared" si="40"/>
        <v>0</v>
      </c>
      <c r="AK335" s="53" t="str">
        <f t="shared" si="35"/>
        <v/>
      </c>
      <c r="AL335" s="54" t="str">
        <f t="shared" si="36"/>
        <v/>
      </c>
    </row>
    <row r="336" spans="1:38" s="55" customFormat="1" ht="20.399999999999999">
      <c r="A336" s="43">
        <v>8308010999</v>
      </c>
      <c r="B336" s="44" t="s">
        <v>450</v>
      </c>
      <c r="C336" s="45">
        <v>44935</v>
      </c>
      <c r="D336" s="43" t="s">
        <v>448</v>
      </c>
      <c r="E336" s="43" t="s">
        <v>449</v>
      </c>
      <c r="F336" s="46">
        <v>120</v>
      </c>
      <c r="G336" s="47">
        <v>0.5</v>
      </c>
      <c r="H336" s="46">
        <v>60</v>
      </c>
      <c r="I336" s="44"/>
      <c r="J336" s="57"/>
      <c r="K336" s="57"/>
      <c r="L336" s="57"/>
      <c r="M336" s="57"/>
      <c r="N336" s="57"/>
      <c r="O336" s="57"/>
      <c r="P336" s="57"/>
      <c r="Q336" s="57"/>
      <c r="R336" s="57"/>
      <c r="S336" s="57"/>
      <c r="T336" s="57"/>
      <c r="U336" s="57"/>
      <c r="V336" s="57"/>
      <c r="W336" s="57"/>
      <c r="X336" s="57"/>
      <c r="Y336" s="57"/>
      <c r="Z336" s="57"/>
      <c r="AA336" s="57"/>
      <c r="AB336" s="57"/>
      <c r="AC336" s="57"/>
      <c r="AD336" s="57"/>
      <c r="AE336" s="57"/>
      <c r="AF336" s="57"/>
      <c r="AG336" s="51">
        <f t="shared" si="37"/>
        <v>0</v>
      </c>
      <c r="AH336" s="52">
        <f t="shared" si="38"/>
        <v>0</v>
      </c>
      <c r="AI336" s="52">
        <f t="shared" si="39"/>
        <v>0</v>
      </c>
      <c r="AJ336" s="52">
        <f t="shared" si="40"/>
        <v>0</v>
      </c>
      <c r="AK336" s="53" t="str">
        <f t="shared" si="35"/>
        <v/>
      </c>
      <c r="AL336" s="54" t="str">
        <f t="shared" si="36"/>
        <v/>
      </c>
    </row>
    <row r="337" spans="1:38" s="55" customFormat="1" ht="20.399999999999999">
      <c r="A337" s="43">
        <v>8308050111</v>
      </c>
      <c r="B337" s="44" t="s">
        <v>451</v>
      </c>
      <c r="C337" s="45">
        <v>44935</v>
      </c>
      <c r="D337" s="43" t="s">
        <v>444</v>
      </c>
      <c r="E337" s="43" t="s">
        <v>446</v>
      </c>
      <c r="F337" s="46">
        <v>216</v>
      </c>
      <c r="G337" s="47">
        <v>0.5</v>
      </c>
      <c r="H337" s="46">
        <v>108</v>
      </c>
      <c r="I337" s="44"/>
      <c r="J337" s="57"/>
      <c r="K337" s="57"/>
      <c r="L337" s="57"/>
      <c r="M337" s="57"/>
      <c r="N337" s="57"/>
      <c r="O337" s="57"/>
      <c r="P337" s="57"/>
      <c r="Q337" s="57"/>
      <c r="R337" s="57"/>
      <c r="S337" s="57"/>
      <c r="T337" s="57"/>
      <c r="U337" s="57"/>
      <c r="V337" s="57"/>
      <c r="W337" s="57"/>
      <c r="X337" s="57"/>
      <c r="Y337" s="57"/>
      <c r="Z337" s="57"/>
      <c r="AA337" s="57"/>
      <c r="AB337" s="57"/>
      <c r="AC337" s="57"/>
      <c r="AD337" s="57"/>
      <c r="AE337" s="57"/>
      <c r="AF337" s="57"/>
      <c r="AG337" s="51">
        <f t="shared" si="37"/>
        <v>0</v>
      </c>
      <c r="AH337" s="52">
        <f t="shared" si="38"/>
        <v>0</v>
      </c>
      <c r="AI337" s="52">
        <f t="shared" si="39"/>
        <v>0</v>
      </c>
      <c r="AJ337" s="52">
        <f t="shared" si="40"/>
        <v>0</v>
      </c>
      <c r="AK337" s="53" t="str">
        <f t="shared" si="35"/>
        <v/>
      </c>
      <c r="AL337" s="54" t="str">
        <f t="shared" si="36"/>
        <v/>
      </c>
    </row>
    <row r="338" spans="1:38" s="55" customFormat="1" ht="20.399999999999999">
      <c r="A338" s="43">
        <v>8306330001</v>
      </c>
      <c r="B338" s="44" t="s">
        <v>452</v>
      </c>
      <c r="C338" s="45">
        <v>44935</v>
      </c>
      <c r="D338" s="43" t="s">
        <v>444</v>
      </c>
      <c r="E338" s="43" t="s">
        <v>453</v>
      </c>
      <c r="F338" s="46">
        <v>204</v>
      </c>
      <c r="G338" s="47">
        <v>0.5</v>
      </c>
      <c r="H338" s="46">
        <v>102</v>
      </c>
      <c r="I338" s="44"/>
      <c r="J338" s="57"/>
      <c r="K338" s="57"/>
      <c r="L338" s="57"/>
      <c r="M338" s="57"/>
      <c r="N338" s="57"/>
      <c r="O338" s="57"/>
      <c r="P338" s="57"/>
      <c r="Q338" s="57"/>
      <c r="R338" s="57"/>
      <c r="S338" s="57"/>
      <c r="T338" s="57"/>
      <c r="U338" s="57"/>
      <c r="V338" s="57"/>
      <c r="W338" s="57"/>
      <c r="X338" s="57"/>
      <c r="Y338" s="57"/>
      <c r="Z338" s="57"/>
      <c r="AA338" s="57"/>
      <c r="AB338" s="57"/>
      <c r="AC338" s="57"/>
      <c r="AD338" s="57"/>
      <c r="AE338" s="57"/>
      <c r="AF338" s="57"/>
      <c r="AG338" s="51">
        <f t="shared" si="37"/>
        <v>0</v>
      </c>
      <c r="AH338" s="52">
        <f t="shared" si="38"/>
        <v>0</v>
      </c>
      <c r="AI338" s="52">
        <f t="shared" si="39"/>
        <v>0</v>
      </c>
      <c r="AJ338" s="52">
        <f t="shared" si="40"/>
        <v>0</v>
      </c>
      <c r="AK338" s="53" t="str">
        <f t="shared" si="35"/>
        <v/>
      </c>
      <c r="AL338" s="54" t="str">
        <f t="shared" si="36"/>
        <v/>
      </c>
    </row>
    <row r="339" spans="1:38" s="55" customFormat="1" ht="20.399999999999999">
      <c r="A339" s="43">
        <v>8306340001</v>
      </c>
      <c r="B339" s="44" t="s">
        <v>454</v>
      </c>
      <c r="C339" s="45">
        <v>44935</v>
      </c>
      <c r="D339" s="43" t="s">
        <v>444</v>
      </c>
      <c r="E339" s="43" t="s">
        <v>455</v>
      </c>
      <c r="F339" s="46">
        <v>1848</v>
      </c>
      <c r="G339" s="47">
        <v>0.5</v>
      </c>
      <c r="H339" s="46">
        <v>924</v>
      </c>
      <c r="I339" s="44"/>
      <c r="J339" s="57"/>
      <c r="K339" s="57"/>
      <c r="L339" s="57"/>
      <c r="M339" s="57"/>
      <c r="N339" s="57"/>
      <c r="O339" s="57"/>
      <c r="P339" s="57"/>
      <c r="Q339" s="57"/>
      <c r="R339" s="57"/>
      <c r="S339" s="57"/>
      <c r="T339" s="57"/>
      <c r="U339" s="57"/>
      <c r="V339" s="57"/>
      <c r="W339" s="57"/>
      <c r="X339" s="57"/>
      <c r="Y339" s="57"/>
      <c r="Z339" s="57"/>
      <c r="AA339" s="57"/>
      <c r="AB339" s="57"/>
      <c r="AC339" s="57"/>
      <c r="AD339" s="57"/>
      <c r="AE339" s="57"/>
      <c r="AF339" s="57"/>
      <c r="AG339" s="51">
        <f t="shared" si="37"/>
        <v>0</v>
      </c>
      <c r="AH339" s="52">
        <f t="shared" si="38"/>
        <v>0</v>
      </c>
      <c r="AI339" s="52">
        <f t="shared" si="39"/>
        <v>0</v>
      </c>
      <c r="AJ339" s="52">
        <f t="shared" si="40"/>
        <v>0</v>
      </c>
      <c r="AK339" s="53" t="str">
        <f t="shared" si="35"/>
        <v/>
      </c>
      <c r="AL339" s="54" t="str">
        <f t="shared" si="36"/>
        <v/>
      </c>
    </row>
    <row r="340" spans="1:38" s="55" customFormat="1" ht="20.399999999999999">
      <c r="A340" s="43">
        <v>8305800485</v>
      </c>
      <c r="B340" s="44" t="s">
        <v>456</v>
      </c>
      <c r="C340" s="45">
        <v>44935</v>
      </c>
      <c r="D340" s="43" t="s">
        <v>457</v>
      </c>
      <c r="E340" s="43" t="s">
        <v>458</v>
      </c>
      <c r="F340" s="46">
        <v>170</v>
      </c>
      <c r="G340" s="47">
        <v>0.55000000000000004</v>
      </c>
      <c r="H340" s="46">
        <v>76.499999999999986</v>
      </c>
      <c r="I340" s="44"/>
      <c r="J340" s="57"/>
      <c r="K340" s="57"/>
      <c r="L340" s="57"/>
      <c r="M340" s="57"/>
      <c r="N340" s="57"/>
      <c r="O340" s="57"/>
      <c r="P340" s="57"/>
      <c r="Q340" s="57"/>
      <c r="R340" s="57"/>
      <c r="S340" s="57"/>
      <c r="T340" s="57"/>
      <c r="U340" s="57"/>
      <c r="V340" s="57"/>
      <c r="W340" s="57"/>
      <c r="X340" s="57"/>
      <c r="Y340" s="57"/>
      <c r="Z340" s="57"/>
      <c r="AA340" s="57"/>
      <c r="AB340" s="57"/>
      <c r="AC340" s="57"/>
      <c r="AD340" s="57"/>
      <c r="AE340" s="57"/>
      <c r="AF340" s="57"/>
      <c r="AG340" s="51">
        <f t="shared" si="37"/>
        <v>0</v>
      </c>
      <c r="AH340" s="52">
        <f t="shared" si="38"/>
        <v>0</v>
      </c>
      <c r="AI340" s="52">
        <f t="shared" si="39"/>
        <v>0</v>
      </c>
      <c r="AJ340" s="52">
        <f t="shared" si="40"/>
        <v>0</v>
      </c>
      <c r="AK340" s="53" t="str">
        <f t="shared" si="35"/>
        <v/>
      </c>
      <c r="AL340" s="54" t="str">
        <f t="shared" si="36"/>
        <v/>
      </c>
    </row>
    <row r="341" spans="1:38" s="55" customFormat="1" ht="20.399999999999999">
      <c r="A341" s="43">
        <v>8305810485</v>
      </c>
      <c r="B341" s="44" t="s">
        <v>459</v>
      </c>
      <c r="C341" s="45">
        <v>44935</v>
      </c>
      <c r="D341" s="43" t="s">
        <v>457</v>
      </c>
      <c r="E341" s="43" t="s">
        <v>460</v>
      </c>
      <c r="F341" s="46">
        <v>170</v>
      </c>
      <c r="G341" s="47">
        <v>0.55000000000000004</v>
      </c>
      <c r="H341" s="46">
        <v>76.499999999999986</v>
      </c>
      <c r="I341" s="44"/>
      <c r="J341" s="57"/>
      <c r="K341" s="57"/>
      <c r="L341" s="57"/>
      <c r="M341" s="57"/>
      <c r="N341" s="57"/>
      <c r="O341" s="57"/>
      <c r="P341" s="57"/>
      <c r="Q341" s="57"/>
      <c r="R341" s="57"/>
      <c r="S341" s="57"/>
      <c r="T341" s="57"/>
      <c r="U341" s="57"/>
      <c r="V341" s="57"/>
      <c r="W341" s="57"/>
      <c r="X341" s="57"/>
      <c r="Y341" s="57"/>
      <c r="Z341" s="57"/>
      <c r="AA341" s="57"/>
      <c r="AB341" s="57"/>
      <c r="AC341" s="57"/>
      <c r="AD341" s="57"/>
      <c r="AE341" s="57"/>
      <c r="AF341" s="57"/>
      <c r="AG341" s="51">
        <f t="shared" si="37"/>
        <v>0</v>
      </c>
      <c r="AH341" s="52">
        <f t="shared" si="38"/>
        <v>0</v>
      </c>
      <c r="AI341" s="52">
        <f t="shared" si="39"/>
        <v>0</v>
      </c>
      <c r="AJ341" s="52">
        <f t="shared" si="40"/>
        <v>0</v>
      </c>
      <c r="AK341" s="53" t="str">
        <f t="shared" si="35"/>
        <v/>
      </c>
      <c r="AL341" s="54" t="str">
        <f t="shared" si="36"/>
        <v/>
      </c>
    </row>
    <row r="342" spans="1:38" s="55" customFormat="1" ht="20.399999999999999">
      <c r="A342" s="43">
        <v>8305820485</v>
      </c>
      <c r="B342" s="44" t="s">
        <v>461</v>
      </c>
      <c r="C342" s="45">
        <v>44935</v>
      </c>
      <c r="D342" s="43" t="s">
        <v>457</v>
      </c>
      <c r="E342" s="43" t="s">
        <v>462</v>
      </c>
      <c r="F342" s="46">
        <v>170</v>
      </c>
      <c r="G342" s="47">
        <v>0.55000000000000004</v>
      </c>
      <c r="H342" s="46">
        <v>76.499999999999986</v>
      </c>
      <c r="I342" s="44"/>
      <c r="J342" s="57"/>
      <c r="K342" s="57"/>
      <c r="L342" s="57"/>
      <c r="M342" s="57"/>
      <c r="N342" s="57"/>
      <c r="O342" s="57"/>
      <c r="P342" s="57"/>
      <c r="Q342" s="57"/>
      <c r="R342" s="57"/>
      <c r="S342" s="57"/>
      <c r="T342" s="57"/>
      <c r="U342" s="57"/>
      <c r="V342" s="57"/>
      <c r="W342" s="57"/>
      <c r="X342" s="57"/>
      <c r="Y342" s="57"/>
      <c r="Z342" s="57"/>
      <c r="AA342" s="57"/>
      <c r="AB342" s="57"/>
      <c r="AC342" s="57"/>
      <c r="AD342" s="57"/>
      <c r="AE342" s="57"/>
      <c r="AF342" s="57"/>
      <c r="AG342" s="51">
        <f t="shared" si="37"/>
        <v>0</v>
      </c>
      <c r="AH342" s="52">
        <f t="shared" si="38"/>
        <v>0</v>
      </c>
      <c r="AI342" s="52">
        <f t="shared" si="39"/>
        <v>0</v>
      </c>
      <c r="AJ342" s="52">
        <f t="shared" si="40"/>
        <v>0</v>
      </c>
      <c r="AK342" s="53" t="str">
        <f t="shared" si="35"/>
        <v/>
      </c>
      <c r="AL342" s="54" t="str">
        <f t="shared" si="36"/>
        <v/>
      </c>
    </row>
    <row r="343" spans="1:38" s="55" customFormat="1" ht="20.399999999999999">
      <c r="A343" s="43">
        <v>8305830485</v>
      </c>
      <c r="B343" s="44" t="s">
        <v>463</v>
      </c>
      <c r="C343" s="45">
        <v>44935</v>
      </c>
      <c r="D343" s="43" t="s">
        <v>457</v>
      </c>
      <c r="E343" s="43" t="s">
        <v>464</v>
      </c>
      <c r="F343" s="46">
        <v>170</v>
      </c>
      <c r="G343" s="47">
        <v>0.55000000000000004</v>
      </c>
      <c r="H343" s="46">
        <v>76.499999999999986</v>
      </c>
      <c r="I343" s="44"/>
      <c r="J343" s="57"/>
      <c r="K343" s="57"/>
      <c r="L343" s="57"/>
      <c r="M343" s="57"/>
      <c r="N343" s="57"/>
      <c r="O343" s="57"/>
      <c r="P343" s="57"/>
      <c r="Q343" s="57"/>
      <c r="R343" s="57"/>
      <c r="S343" s="57"/>
      <c r="T343" s="57"/>
      <c r="U343" s="57"/>
      <c r="V343" s="57"/>
      <c r="W343" s="57"/>
      <c r="X343" s="57"/>
      <c r="Y343" s="57"/>
      <c r="Z343" s="57"/>
      <c r="AA343" s="57"/>
      <c r="AB343" s="57"/>
      <c r="AC343" s="57"/>
      <c r="AD343" s="57"/>
      <c r="AE343" s="57"/>
      <c r="AF343" s="57"/>
      <c r="AG343" s="51">
        <f t="shared" si="37"/>
        <v>0</v>
      </c>
      <c r="AH343" s="52">
        <f t="shared" si="38"/>
        <v>0</v>
      </c>
      <c r="AI343" s="52">
        <f t="shared" si="39"/>
        <v>0</v>
      </c>
      <c r="AJ343" s="52">
        <f t="shared" si="40"/>
        <v>0</v>
      </c>
      <c r="AK343" s="53" t="str">
        <f t="shared" si="35"/>
        <v/>
      </c>
      <c r="AL343" s="54" t="str">
        <f t="shared" si="36"/>
        <v/>
      </c>
    </row>
    <row r="344" spans="1:38" s="55" customFormat="1" ht="20.399999999999999">
      <c r="A344" s="43">
        <v>8305840485</v>
      </c>
      <c r="B344" s="44" t="s">
        <v>465</v>
      </c>
      <c r="C344" s="45">
        <v>44935</v>
      </c>
      <c r="D344" s="43" t="s">
        <v>457</v>
      </c>
      <c r="E344" s="43" t="s">
        <v>466</v>
      </c>
      <c r="F344" s="46">
        <v>170</v>
      </c>
      <c r="G344" s="47">
        <v>0.55000000000000004</v>
      </c>
      <c r="H344" s="46">
        <v>76.499999999999986</v>
      </c>
      <c r="I344" s="44"/>
      <c r="J344" s="57"/>
      <c r="K344" s="57"/>
      <c r="L344" s="57"/>
      <c r="M344" s="57"/>
      <c r="N344" s="57"/>
      <c r="O344" s="57"/>
      <c r="P344" s="57"/>
      <c r="Q344" s="57"/>
      <c r="R344" s="57"/>
      <c r="S344" s="57"/>
      <c r="T344" s="57"/>
      <c r="U344" s="57"/>
      <c r="V344" s="57"/>
      <c r="W344" s="57"/>
      <c r="X344" s="57"/>
      <c r="Y344" s="57"/>
      <c r="Z344" s="57"/>
      <c r="AA344" s="57"/>
      <c r="AB344" s="57"/>
      <c r="AC344" s="57"/>
      <c r="AD344" s="57"/>
      <c r="AE344" s="57"/>
      <c r="AF344" s="57"/>
      <c r="AG344" s="51">
        <f t="shared" si="37"/>
        <v>0</v>
      </c>
      <c r="AH344" s="52">
        <f t="shared" si="38"/>
        <v>0</v>
      </c>
      <c r="AI344" s="52">
        <f t="shared" si="39"/>
        <v>0</v>
      </c>
      <c r="AJ344" s="52">
        <f t="shared" si="40"/>
        <v>0</v>
      </c>
      <c r="AK344" s="53" t="str">
        <f t="shared" si="35"/>
        <v/>
      </c>
      <c r="AL344" s="54" t="str">
        <f t="shared" si="36"/>
        <v/>
      </c>
    </row>
    <row r="345" spans="1:38" s="55" customFormat="1" ht="20.399999999999999">
      <c r="A345" s="43">
        <v>8305850485</v>
      </c>
      <c r="B345" s="44" t="s">
        <v>467</v>
      </c>
      <c r="C345" s="45">
        <v>44935</v>
      </c>
      <c r="D345" s="43" t="s">
        <v>457</v>
      </c>
      <c r="E345" s="43" t="s">
        <v>468</v>
      </c>
      <c r="F345" s="46">
        <v>170</v>
      </c>
      <c r="G345" s="47">
        <v>0.55000000000000004</v>
      </c>
      <c r="H345" s="46">
        <v>76.499999999999986</v>
      </c>
      <c r="I345" s="44"/>
      <c r="J345" s="57"/>
      <c r="K345" s="57"/>
      <c r="L345" s="57"/>
      <c r="M345" s="57"/>
      <c r="N345" s="57"/>
      <c r="O345" s="57"/>
      <c r="P345" s="57"/>
      <c r="Q345" s="57"/>
      <c r="R345" s="57"/>
      <c r="S345" s="57"/>
      <c r="T345" s="57"/>
      <c r="U345" s="57"/>
      <c r="V345" s="57"/>
      <c r="W345" s="57"/>
      <c r="X345" s="57"/>
      <c r="Y345" s="57"/>
      <c r="Z345" s="57"/>
      <c r="AA345" s="57"/>
      <c r="AB345" s="57"/>
      <c r="AC345" s="57"/>
      <c r="AD345" s="57"/>
      <c r="AE345" s="57"/>
      <c r="AF345" s="57"/>
      <c r="AG345" s="51">
        <f t="shared" si="37"/>
        <v>0</v>
      </c>
      <c r="AH345" s="52">
        <f t="shared" si="38"/>
        <v>0</v>
      </c>
      <c r="AI345" s="52">
        <f t="shared" si="39"/>
        <v>0</v>
      </c>
      <c r="AJ345" s="52">
        <f t="shared" si="40"/>
        <v>0</v>
      </c>
      <c r="AK345" s="53" t="str">
        <f t="shared" si="35"/>
        <v/>
      </c>
      <c r="AL345" s="54" t="str">
        <f t="shared" si="36"/>
        <v/>
      </c>
    </row>
    <row r="346" spans="1:38" s="55" customFormat="1" ht="20.399999999999999">
      <c r="A346" s="43">
        <v>8305800999</v>
      </c>
      <c r="B346" s="44" t="s">
        <v>469</v>
      </c>
      <c r="C346" s="45">
        <v>44935</v>
      </c>
      <c r="D346" s="43" t="s">
        <v>457</v>
      </c>
      <c r="E346" s="43" t="s">
        <v>458</v>
      </c>
      <c r="F346" s="46">
        <v>170</v>
      </c>
      <c r="G346" s="47">
        <v>0.55000000000000004</v>
      </c>
      <c r="H346" s="46">
        <v>76.499999999999986</v>
      </c>
      <c r="I346" s="44"/>
      <c r="J346" s="57"/>
      <c r="K346" s="57"/>
      <c r="L346" s="57"/>
      <c r="M346" s="57"/>
      <c r="N346" s="57"/>
      <c r="O346" s="57"/>
      <c r="P346" s="57"/>
      <c r="Q346" s="57"/>
      <c r="R346" s="57"/>
      <c r="S346" s="57"/>
      <c r="T346" s="57"/>
      <c r="U346" s="57"/>
      <c r="V346" s="57"/>
      <c r="W346" s="57"/>
      <c r="X346" s="57"/>
      <c r="Y346" s="57"/>
      <c r="Z346" s="57"/>
      <c r="AA346" s="57"/>
      <c r="AB346" s="57"/>
      <c r="AC346" s="57"/>
      <c r="AD346" s="57"/>
      <c r="AE346" s="57"/>
      <c r="AF346" s="57"/>
      <c r="AG346" s="51">
        <f t="shared" si="37"/>
        <v>0</v>
      </c>
      <c r="AH346" s="52">
        <f t="shared" si="38"/>
        <v>0</v>
      </c>
      <c r="AI346" s="52">
        <f t="shared" si="39"/>
        <v>0</v>
      </c>
      <c r="AJ346" s="52">
        <f t="shared" si="40"/>
        <v>0</v>
      </c>
      <c r="AK346" s="53" t="str">
        <f t="shared" si="35"/>
        <v/>
      </c>
      <c r="AL346" s="54" t="str">
        <f t="shared" si="36"/>
        <v/>
      </c>
    </row>
    <row r="347" spans="1:38" s="55" customFormat="1" ht="20.399999999999999">
      <c r="A347" s="43">
        <v>8305810999</v>
      </c>
      <c r="B347" s="44" t="s">
        <v>470</v>
      </c>
      <c r="C347" s="45">
        <v>44935</v>
      </c>
      <c r="D347" s="43" t="s">
        <v>457</v>
      </c>
      <c r="E347" s="43" t="s">
        <v>460</v>
      </c>
      <c r="F347" s="46">
        <v>170</v>
      </c>
      <c r="G347" s="47">
        <v>0.55000000000000004</v>
      </c>
      <c r="H347" s="46">
        <v>76.499999999999986</v>
      </c>
      <c r="I347" s="44"/>
      <c r="J347" s="57"/>
      <c r="K347" s="57"/>
      <c r="L347" s="57"/>
      <c r="M347" s="57"/>
      <c r="N347" s="57"/>
      <c r="O347" s="57"/>
      <c r="P347" s="57"/>
      <c r="Q347" s="57"/>
      <c r="R347" s="57"/>
      <c r="S347" s="57"/>
      <c r="T347" s="57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1">
        <f t="shared" si="37"/>
        <v>0</v>
      </c>
      <c r="AH347" s="52">
        <f t="shared" si="38"/>
        <v>0</v>
      </c>
      <c r="AI347" s="52">
        <f t="shared" si="39"/>
        <v>0</v>
      </c>
      <c r="AJ347" s="52">
        <f t="shared" si="40"/>
        <v>0</v>
      </c>
      <c r="AK347" s="53" t="str">
        <f t="shared" si="35"/>
        <v/>
      </c>
      <c r="AL347" s="54" t="str">
        <f t="shared" si="36"/>
        <v/>
      </c>
    </row>
    <row r="348" spans="1:38" s="55" customFormat="1" ht="20.399999999999999">
      <c r="A348" s="43">
        <v>8305820999</v>
      </c>
      <c r="B348" s="44" t="s">
        <v>471</v>
      </c>
      <c r="C348" s="45">
        <v>44935</v>
      </c>
      <c r="D348" s="43" t="s">
        <v>457</v>
      </c>
      <c r="E348" s="43" t="s">
        <v>462</v>
      </c>
      <c r="F348" s="46">
        <v>170</v>
      </c>
      <c r="G348" s="47">
        <v>0.55000000000000004</v>
      </c>
      <c r="H348" s="46">
        <v>76.499999999999986</v>
      </c>
      <c r="I348" s="44"/>
      <c r="J348" s="57"/>
      <c r="K348" s="57"/>
      <c r="L348" s="57"/>
      <c r="M348" s="57"/>
      <c r="N348" s="57"/>
      <c r="O348" s="57"/>
      <c r="P348" s="57"/>
      <c r="Q348" s="57"/>
      <c r="R348" s="57"/>
      <c r="S348" s="57"/>
      <c r="T348" s="57"/>
      <c r="U348" s="57"/>
      <c r="V348" s="57"/>
      <c r="W348" s="57"/>
      <c r="X348" s="57"/>
      <c r="Y348" s="57"/>
      <c r="Z348" s="57"/>
      <c r="AA348" s="57"/>
      <c r="AB348" s="57"/>
      <c r="AC348" s="57"/>
      <c r="AD348" s="57"/>
      <c r="AE348" s="57"/>
      <c r="AF348" s="57"/>
      <c r="AG348" s="51">
        <f t="shared" si="37"/>
        <v>0</v>
      </c>
      <c r="AH348" s="52">
        <f t="shared" si="38"/>
        <v>0</v>
      </c>
      <c r="AI348" s="52">
        <f t="shared" si="39"/>
        <v>0</v>
      </c>
      <c r="AJ348" s="52">
        <f t="shared" si="40"/>
        <v>0</v>
      </c>
      <c r="AK348" s="53" t="str">
        <f t="shared" si="35"/>
        <v/>
      </c>
      <c r="AL348" s="54" t="str">
        <f t="shared" si="36"/>
        <v/>
      </c>
    </row>
    <row r="349" spans="1:38" s="55" customFormat="1" ht="20.399999999999999">
      <c r="A349" s="43">
        <v>8305830999</v>
      </c>
      <c r="B349" s="44" t="s">
        <v>472</v>
      </c>
      <c r="C349" s="45">
        <v>44935</v>
      </c>
      <c r="D349" s="43" t="s">
        <v>457</v>
      </c>
      <c r="E349" s="43" t="s">
        <v>464</v>
      </c>
      <c r="F349" s="46">
        <v>170</v>
      </c>
      <c r="G349" s="47">
        <v>0.55000000000000004</v>
      </c>
      <c r="H349" s="46">
        <v>76.499999999999986</v>
      </c>
      <c r="I349" s="44"/>
      <c r="J349" s="57"/>
      <c r="K349" s="57"/>
      <c r="L349" s="57"/>
      <c r="M349" s="57"/>
      <c r="N349" s="57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1">
        <f t="shared" si="37"/>
        <v>0</v>
      </c>
      <c r="AH349" s="52">
        <f t="shared" si="38"/>
        <v>0</v>
      </c>
      <c r="AI349" s="52">
        <f t="shared" si="39"/>
        <v>0</v>
      </c>
      <c r="AJ349" s="52">
        <f t="shared" si="40"/>
        <v>0</v>
      </c>
      <c r="AK349" s="53" t="str">
        <f t="shared" si="35"/>
        <v/>
      </c>
      <c r="AL349" s="54" t="str">
        <f t="shared" si="36"/>
        <v/>
      </c>
    </row>
    <row r="350" spans="1:38" s="55" customFormat="1" ht="20.399999999999999">
      <c r="A350" s="43">
        <v>8305840999</v>
      </c>
      <c r="B350" s="44" t="s">
        <v>473</v>
      </c>
      <c r="C350" s="45">
        <v>44935</v>
      </c>
      <c r="D350" s="43" t="s">
        <v>457</v>
      </c>
      <c r="E350" s="43" t="s">
        <v>466</v>
      </c>
      <c r="F350" s="46">
        <v>170</v>
      </c>
      <c r="G350" s="47">
        <v>0.55000000000000004</v>
      </c>
      <c r="H350" s="46">
        <v>76.499999999999986</v>
      </c>
      <c r="I350" s="44"/>
      <c r="J350" s="57"/>
      <c r="K350" s="57"/>
      <c r="L350" s="57"/>
      <c r="M350" s="57"/>
      <c r="N350" s="57"/>
      <c r="O350" s="57"/>
      <c r="P350" s="57"/>
      <c r="Q350" s="57"/>
      <c r="R350" s="57"/>
      <c r="S350" s="57"/>
      <c r="T350" s="57"/>
      <c r="U350" s="57"/>
      <c r="V350" s="57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1">
        <f t="shared" si="37"/>
        <v>0</v>
      </c>
      <c r="AH350" s="52">
        <f t="shared" si="38"/>
        <v>0</v>
      </c>
      <c r="AI350" s="52">
        <f t="shared" si="39"/>
        <v>0</v>
      </c>
      <c r="AJ350" s="52">
        <f t="shared" si="40"/>
        <v>0</v>
      </c>
      <c r="AK350" s="53" t="str">
        <f t="shared" si="35"/>
        <v/>
      </c>
      <c r="AL350" s="54" t="str">
        <f t="shared" si="36"/>
        <v/>
      </c>
    </row>
    <row r="351" spans="1:38" s="55" customFormat="1" ht="20.399999999999999">
      <c r="A351" s="43">
        <v>8305800410</v>
      </c>
      <c r="B351" s="44" t="s">
        <v>474</v>
      </c>
      <c r="C351" s="45">
        <v>44935</v>
      </c>
      <c r="D351" s="43" t="s">
        <v>457</v>
      </c>
      <c r="E351" s="43" t="s">
        <v>458</v>
      </c>
      <c r="F351" s="46">
        <v>170</v>
      </c>
      <c r="G351" s="47">
        <v>0.55000000000000004</v>
      </c>
      <c r="H351" s="46">
        <v>76.499999999999986</v>
      </c>
      <c r="I351" s="44"/>
      <c r="J351" s="57"/>
      <c r="K351" s="57"/>
      <c r="L351" s="57"/>
      <c r="M351" s="57"/>
      <c r="N351" s="57"/>
      <c r="O351" s="57"/>
      <c r="P351" s="57"/>
      <c r="Q351" s="57"/>
      <c r="R351" s="57"/>
      <c r="S351" s="57"/>
      <c r="T351" s="57"/>
      <c r="U351" s="57"/>
      <c r="V351" s="57"/>
      <c r="W351" s="57"/>
      <c r="X351" s="57"/>
      <c r="Y351" s="57"/>
      <c r="Z351" s="57"/>
      <c r="AA351" s="57"/>
      <c r="AB351" s="57"/>
      <c r="AC351" s="57"/>
      <c r="AD351" s="57"/>
      <c r="AE351" s="57"/>
      <c r="AF351" s="57"/>
      <c r="AG351" s="51">
        <f t="shared" si="37"/>
        <v>0</v>
      </c>
      <c r="AH351" s="52">
        <f t="shared" si="38"/>
        <v>0</v>
      </c>
      <c r="AI351" s="52">
        <f t="shared" si="39"/>
        <v>0</v>
      </c>
      <c r="AJ351" s="52">
        <f t="shared" si="40"/>
        <v>0</v>
      </c>
      <c r="AK351" s="53" t="str">
        <f t="shared" si="35"/>
        <v/>
      </c>
      <c r="AL351" s="54" t="str">
        <f t="shared" si="36"/>
        <v/>
      </c>
    </row>
    <row r="352" spans="1:38" s="55" customFormat="1" ht="20.399999999999999">
      <c r="A352" s="43">
        <v>8305810410</v>
      </c>
      <c r="B352" s="44" t="s">
        <v>475</v>
      </c>
      <c r="C352" s="45">
        <v>44935</v>
      </c>
      <c r="D352" s="43" t="s">
        <v>457</v>
      </c>
      <c r="E352" s="43" t="s">
        <v>460</v>
      </c>
      <c r="F352" s="46">
        <v>170</v>
      </c>
      <c r="G352" s="47">
        <v>0.55000000000000004</v>
      </c>
      <c r="H352" s="46">
        <v>76.499999999999986</v>
      </c>
      <c r="I352" s="44"/>
      <c r="J352" s="57"/>
      <c r="K352" s="57"/>
      <c r="L352" s="57"/>
      <c r="M352" s="57"/>
      <c r="N352" s="57"/>
      <c r="O352" s="57"/>
      <c r="P352" s="57"/>
      <c r="Q352" s="57"/>
      <c r="R352" s="57"/>
      <c r="S352" s="57"/>
      <c r="T352" s="57"/>
      <c r="U352" s="57"/>
      <c r="V352" s="57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1">
        <f t="shared" si="37"/>
        <v>0</v>
      </c>
      <c r="AH352" s="52">
        <f t="shared" si="38"/>
        <v>0</v>
      </c>
      <c r="AI352" s="52">
        <f t="shared" si="39"/>
        <v>0</v>
      </c>
      <c r="AJ352" s="52">
        <f t="shared" si="40"/>
        <v>0</v>
      </c>
      <c r="AK352" s="53" t="str">
        <f t="shared" si="35"/>
        <v/>
      </c>
      <c r="AL352" s="54" t="str">
        <f t="shared" si="36"/>
        <v/>
      </c>
    </row>
    <row r="353" spans="1:38" s="55" customFormat="1" ht="20.399999999999999">
      <c r="A353" s="43">
        <v>8305820410</v>
      </c>
      <c r="B353" s="44" t="s">
        <v>476</v>
      </c>
      <c r="C353" s="45">
        <v>44935</v>
      </c>
      <c r="D353" s="43" t="s">
        <v>457</v>
      </c>
      <c r="E353" s="43" t="s">
        <v>462</v>
      </c>
      <c r="F353" s="46">
        <v>170</v>
      </c>
      <c r="G353" s="47">
        <v>0.55000000000000004</v>
      </c>
      <c r="H353" s="46">
        <v>76.499999999999986</v>
      </c>
      <c r="I353" s="44"/>
      <c r="J353" s="57"/>
      <c r="K353" s="57"/>
      <c r="L353" s="57"/>
      <c r="M353" s="57"/>
      <c r="N353" s="57"/>
      <c r="O353" s="57"/>
      <c r="P353" s="57"/>
      <c r="Q353" s="57"/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57"/>
      <c r="AD353" s="57"/>
      <c r="AE353" s="57"/>
      <c r="AF353" s="57"/>
      <c r="AG353" s="51">
        <f t="shared" si="37"/>
        <v>0</v>
      </c>
      <c r="AH353" s="52">
        <f t="shared" si="38"/>
        <v>0</v>
      </c>
      <c r="AI353" s="52">
        <f t="shared" si="39"/>
        <v>0</v>
      </c>
      <c r="AJ353" s="52">
        <f t="shared" si="40"/>
        <v>0</v>
      </c>
      <c r="AK353" s="53" t="str">
        <f t="shared" ref="AK353:AK380" si="41">IFERROR((AJ353-AI353)/AJ353,"")</f>
        <v/>
      </c>
      <c r="AL353" s="54" t="str">
        <f t="shared" ref="AL353:AL381" si="42">IF(AG353&gt;0,"Print","")</f>
        <v/>
      </c>
    </row>
    <row r="354" spans="1:38" s="55" customFormat="1" ht="20.399999999999999">
      <c r="A354" s="43">
        <v>8305830410</v>
      </c>
      <c r="B354" s="44" t="s">
        <v>477</v>
      </c>
      <c r="C354" s="45">
        <v>44935</v>
      </c>
      <c r="D354" s="43" t="s">
        <v>457</v>
      </c>
      <c r="E354" s="43" t="s">
        <v>464</v>
      </c>
      <c r="F354" s="46">
        <v>170</v>
      </c>
      <c r="G354" s="47">
        <v>0.55000000000000004</v>
      </c>
      <c r="H354" s="46">
        <v>76.499999999999986</v>
      </c>
      <c r="I354" s="44"/>
      <c r="J354" s="57"/>
      <c r="K354" s="57"/>
      <c r="L354" s="57"/>
      <c r="M354" s="57"/>
      <c r="N354" s="57"/>
      <c r="O354" s="57"/>
      <c r="P354" s="57"/>
      <c r="Q354" s="57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57"/>
      <c r="AD354" s="57"/>
      <c r="AE354" s="57"/>
      <c r="AF354" s="57"/>
      <c r="AG354" s="51">
        <f t="shared" ref="AG354:AG380" si="43">SUM(I354:AF354)</f>
        <v>0</v>
      </c>
      <c r="AH354" s="52">
        <f t="shared" ref="AH354:AH380" si="44">AG354*H354</f>
        <v>0</v>
      </c>
      <c r="AI354" s="52">
        <f t="shared" ref="AI354:AI380" si="45">AH354*(1-$K$5)</f>
        <v>0</v>
      </c>
      <c r="AJ354" s="52">
        <f t="shared" ref="AJ354:AJ380" si="46">AG354*F354</f>
        <v>0</v>
      </c>
      <c r="AK354" s="53" t="str">
        <f t="shared" si="41"/>
        <v/>
      </c>
      <c r="AL354" s="54" t="str">
        <f t="shared" si="42"/>
        <v/>
      </c>
    </row>
    <row r="355" spans="1:38" s="55" customFormat="1" ht="20.399999999999999">
      <c r="A355" s="43">
        <v>8305840410</v>
      </c>
      <c r="B355" s="44" t="s">
        <v>478</v>
      </c>
      <c r="C355" s="45">
        <v>44935</v>
      </c>
      <c r="D355" s="43" t="s">
        <v>457</v>
      </c>
      <c r="E355" s="43" t="s">
        <v>466</v>
      </c>
      <c r="F355" s="46">
        <v>170</v>
      </c>
      <c r="G355" s="47">
        <v>0.55000000000000004</v>
      </c>
      <c r="H355" s="46">
        <v>76.499999999999986</v>
      </c>
      <c r="I355" s="44"/>
      <c r="J355" s="57"/>
      <c r="K355" s="57"/>
      <c r="L355" s="57"/>
      <c r="M355" s="57"/>
      <c r="N355" s="57"/>
      <c r="O355" s="57"/>
      <c r="P355" s="57"/>
      <c r="Q355" s="57"/>
      <c r="R355" s="57"/>
      <c r="S355" s="57"/>
      <c r="T355" s="57"/>
      <c r="U355" s="57"/>
      <c r="V355" s="57"/>
      <c r="W355" s="57"/>
      <c r="X355" s="57"/>
      <c r="Y355" s="57"/>
      <c r="Z355" s="57"/>
      <c r="AA355" s="57"/>
      <c r="AB355" s="57"/>
      <c r="AC355" s="57"/>
      <c r="AD355" s="57"/>
      <c r="AE355" s="57"/>
      <c r="AF355" s="57"/>
      <c r="AG355" s="51">
        <f t="shared" si="43"/>
        <v>0</v>
      </c>
      <c r="AH355" s="52">
        <f t="shared" si="44"/>
        <v>0</v>
      </c>
      <c r="AI355" s="52">
        <f t="shared" si="45"/>
        <v>0</v>
      </c>
      <c r="AJ355" s="52">
        <f t="shared" si="46"/>
        <v>0</v>
      </c>
      <c r="AK355" s="53" t="str">
        <f t="shared" si="41"/>
        <v/>
      </c>
      <c r="AL355" s="54" t="str">
        <f t="shared" si="42"/>
        <v/>
      </c>
    </row>
    <row r="356" spans="1:38" s="55" customFormat="1" ht="20.399999999999999">
      <c r="A356" s="43">
        <v>8305850410</v>
      </c>
      <c r="B356" s="44" t="s">
        <v>479</v>
      </c>
      <c r="C356" s="45">
        <v>44935</v>
      </c>
      <c r="D356" s="43" t="s">
        <v>457</v>
      </c>
      <c r="E356" s="43" t="s">
        <v>468</v>
      </c>
      <c r="F356" s="46">
        <v>170</v>
      </c>
      <c r="G356" s="47">
        <v>0.55000000000000004</v>
      </c>
      <c r="H356" s="46">
        <v>76.499999999999986</v>
      </c>
      <c r="I356" s="44"/>
      <c r="J356" s="57"/>
      <c r="K356" s="57"/>
      <c r="L356" s="57"/>
      <c r="M356" s="57"/>
      <c r="N356" s="57"/>
      <c r="O356" s="57"/>
      <c r="P356" s="57"/>
      <c r="Q356" s="57"/>
      <c r="R356" s="57"/>
      <c r="S356" s="57"/>
      <c r="T356" s="57"/>
      <c r="U356" s="57"/>
      <c r="V356" s="57"/>
      <c r="W356" s="57"/>
      <c r="X356" s="57"/>
      <c r="Y356" s="57"/>
      <c r="Z356" s="57"/>
      <c r="AA356" s="57"/>
      <c r="AB356" s="57"/>
      <c r="AC356" s="57"/>
      <c r="AD356" s="57"/>
      <c r="AE356" s="57"/>
      <c r="AF356" s="57"/>
      <c r="AG356" s="51">
        <f t="shared" si="43"/>
        <v>0</v>
      </c>
      <c r="AH356" s="52">
        <f t="shared" si="44"/>
        <v>0</v>
      </c>
      <c r="AI356" s="52">
        <f t="shared" si="45"/>
        <v>0</v>
      </c>
      <c r="AJ356" s="52">
        <f t="shared" si="46"/>
        <v>0</v>
      </c>
      <c r="AK356" s="53" t="str">
        <f t="shared" si="41"/>
        <v/>
      </c>
      <c r="AL356" s="54" t="str">
        <f t="shared" si="42"/>
        <v/>
      </c>
    </row>
    <row r="357" spans="1:38" s="55" customFormat="1" ht="20.399999999999999">
      <c r="A357" s="43">
        <v>8305010731</v>
      </c>
      <c r="B357" s="44" t="s">
        <v>480</v>
      </c>
      <c r="C357" s="45">
        <v>44935</v>
      </c>
      <c r="D357" s="43" t="s">
        <v>457</v>
      </c>
      <c r="E357" s="43" t="s">
        <v>458</v>
      </c>
      <c r="F357" s="46">
        <v>170</v>
      </c>
      <c r="G357" s="47">
        <v>0.55000000000000004</v>
      </c>
      <c r="H357" s="46">
        <v>76.499999999999986</v>
      </c>
      <c r="I357" s="44"/>
      <c r="J357" s="57"/>
      <c r="K357" s="57"/>
      <c r="L357" s="57"/>
      <c r="M357" s="57"/>
      <c r="N357" s="57"/>
      <c r="O357" s="57"/>
      <c r="P357" s="57"/>
      <c r="Q357" s="57"/>
      <c r="R357" s="57"/>
      <c r="S357" s="57"/>
      <c r="T357" s="57"/>
      <c r="U357" s="57"/>
      <c r="V357" s="57"/>
      <c r="W357" s="57"/>
      <c r="X357" s="57"/>
      <c r="Y357" s="57"/>
      <c r="Z357" s="57"/>
      <c r="AA357" s="57"/>
      <c r="AB357" s="57"/>
      <c r="AC357" s="57"/>
      <c r="AD357" s="57"/>
      <c r="AE357" s="57"/>
      <c r="AF357" s="57"/>
      <c r="AG357" s="51">
        <f t="shared" si="43"/>
        <v>0</v>
      </c>
      <c r="AH357" s="52">
        <f t="shared" si="44"/>
        <v>0</v>
      </c>
      <c r="AI357" s="52">
        <f t="shared" si="45"/>
        <v>0</v>
      </c>
      <c r="AJ357" s="52">
        <f t="shared" si="46"/>
        <v>0</v>
      </c>
      <c r="AK357" s="53" t="str">
        <f t="shared" si="41"/>
        <v/>
      </c>
      <c r="AL357" s="54" t="str">
        <f t="shared" si="42"/>
        <v/>
      </c>
    </row>
    <row r="358" spans="1:38" s="55" customFormat="1" ht="20.399999999999999">
      <c r="A358" s="43">
        <v>8305020731</v>
      </c>
      <c r="B358" s="44" t="s">
        <v>481</v>
      </c>
      <c r="C358" s="45">
        <v>44935</v>
      </c>
      <c r="D358" s="43" t="s">
        <v>457</v>
      </c>
      <c r="E358" s="43" t="s">
        <v>460</v>
      </c>
      <c r="F358" s="46">
        <v>170</v>
      </c>
      <c r="G358" s="47">
        <v>0.55000000000000004</v>
      </c>
      <c r="H358" s="46">
        <v>76.499999999999986</v>
      </c>
      <c r="I358" s="44"/>
      <c r="J358" s="57"/>
      <c r="K358" s="57"/>
      <c r="L358" s="57"/>
      <c r="M358" s="57"/>
      <c r="N358" s="57"/>
      <c r="O358" s="57"/>
      <c r="P358" s="57"/>
      <c r="Q358" s="57"/>
      <c r="R358" s="57"/>
      <c r="S358" s="57"/>
      <c r="T358" s="57"/>
      <c r="U358" s="57"/>
      <c r="V358" s="57"/>
      <c r="W358" s="57"/>
      <c r="X358" s="57"/>
      <c r="Y358" s="57"/>
      <c r="Z358" s="57"/>
      <c r="AA358" s="57"/>
      <c r="AB358" s="57"/>
      <c r="AC358" s="57"/>
      <c r="AD358" s="57"/>
      <c r="AE358" s="57"/>
      <c r="AF358" s="57"/>
      <c r="AG358" s="51">
        <f t="shared" si="43"/>
        <v>0</v>
      </c>
      <c r="AH358" s="52">
        <f t="shared" si="44"/>
        <v>0</v>
      </c>
      <c r="AI358" s="52">
        <f t="shared" si="45"/>
        <v>0</v>
      </c>
      <c r="AJ358" s="52">
        <f t="shared" si="46"/>
        <v>0</v>
      </c>
      <c r="AK358" s="53" t="str">
        <f t="shared" si="41"/>
        <v/>
      </c>
      <c r="AL358" s="54" t="str">
        <f t="shared" si="42"/>
        <v/>
      </c>
    </row>
    <row r="359" spans="1:38" s="55" customFormat="1" ht="20.399999999999999">
      <c r="A359" s="43">
        <v>8305030731</v>
      </c>
      <c r="B359" s="44" t="s">
        <v>482</v>
      </c>
      <c r="C359" s="45">
        <v>44935</v>
      </c>
      <c r="D359" s="43" t="s">
        <v>457</v>
      </c>
      <c r="E359" s="43" t="s">
        <v>462</v>
      </c>
      <c r="F359" s="46">
        <v>170</v>
      </c>
      <c r="G359" s="47">
        <v>0.55000000000000004</v>
      </c>
      <c r="H359" s="46">
        <v>76.499999999999986</v>
      </c>
      <c r="I359" s="44"/>
      <c r="J359" s="57"/>
      <c r="K359" s="57"/>
      <c r="L359" s="57"/>
      <c r="M359" s="57"/>
      <c r="N359" s="57"/>
      <c r="O359" s="57"/>
      <c r="P359" s="57"/>
      <c r="Q359" s="57"/>
      <c r="R359" s="57"/>
      <c r="S359" s="57"/>
      <c r="T359" s="57"/>
      <c r="U359" s="57"/>
      <c r="V359" s="57"/>
      <c r="W359" s="57"/>
      <c r="X359" s="57"/>
      <c r="Y359" s="57"/>
      <c r="Z359" s="57"/>
      <c r="AA359" s="57"/>
      <c r="AB359" s="57"/>
      <c r="AC359" s="57"/>
      <c r="AD359" s="57"/>
      <c r="AE359" s="57"/>
      <c r="AF359" s="57"/>
      <c r="AG359" s="51">
        <f t="shared" si="43"/>
        <v>0</v>
      </c>
      <c r="AH359" s="52">
        <f t="shared" si="44"/>
        <v>0</v>
      </c>
      <c r="AI359" s="52">
        <f t="shared" si="45"/>
        <v>0</v>
      </c>
      <c r="AJ359" s="52">
        <f t="shared" si="46"/>
        <v>0</v>
      </c>
      <c r="AK359" s="53" t="str">
        <f t="shared" si="41"/>
        <v/>
      </c>
      <c r="AL359" s="54" t="str">
        <f t="shared" si="42"/>
        <v/>
      </c>
    </row>
    <row r="360" spans="1:38" s="55" customFormat="1" ht="20.399999999999999">
      <c r="A360" s="43">
        <v>8305040731</v>
      </c>
      <c r="B360" s="44" t="s">
        <v>483</v>
      </c>
      <c r="C360" s="45">
        <v>44935</v>
      </c>
      <c r="D360" s="43" t="s">
        <v>457</v>
      </c>
      <c r="E360" s="43" t="s">
        <v>464</v>
      </c>
      <c r="F360" s="46">
        <v>170</v>
      </c>
      <c r="G360" s="47">
        <v>0.55000000000000004</v>
      </c>
      <c r="H360" s="46">
        <v>76.499999999999986</v>
      </c>
      <c r="I360" s="44"/>
      <c r="J360" s="57"/>
      <c r="K360" s="57"/>
      <c r="L360" s="57"/>
      <c r="M360" s="57"/>
      <c r="N360" s="57"/>
      <c r="O360" s="57"/>
      <c r="P360" s="57"/>
      <c r="Q360" s="57"/>
      <c r="R360" s="57"/>
      <c r="S360" s="57"/>
      <c r="T360" s="57"/>
      <c r="U360" s="57"/>
      <c r="V360" s="57"/>
      <c r="W360" s="57"/>
      <c r="X360" s="57"/>
      <c r="Y360" s="57"/>
      <c r="Z360" s="57"/>
      <c r="AA360" s="57"/>
      <c r="AB360" s="57"/>
      <c r="AC360" s="57"/>
      <c r="AD360" s="57"/>
      <c r="AE360" s="57"/>
      <c r="AF360" s="57"/>
      <c r="AG360" s="51">
        <f t="shared" si="43"/>
        <v>0</v>
      </c>
      <c r="AH360" s="52">
        <f t="shared" si="44"/>
        <v>0</v>
      </c>
      <c r="AI360" s="52">
        <f t="shared" si="45"/>
        <v>0</v>
      </c>
      <c r="AJ360" s="52">
        <f t="shared" si="46"/>
        <v>0</v>
      </c>
      <c r="AK360" s="53" t="str">
        <f t="shared" si="41"/>
        <v/>
      </c>
      <c r="AL360" s="54" t="str">
        <f t="shared" si="42"/>
        <v/>
      </c>
    </row>
    <row r="361" spans="1:38" s="55" customFormat="1" ht="20.399999999999999">
      <c r="A361" s="43">
        <v>8305050731</v>
      </c>
      <c r="B361" s="44" t="s">
        <v>484</v>
      </c>
      <c r="C361" s="45">
        <v>44935</v>
      </c>
      <c r="D361" s="43" t="s">
        <v>457</v>
      </c>
      <c r="E361" s="43" t="s">
        <v>466</v>
      </c>
      <c r="F361" s="46">
        <v>170</v>
      </c>
      <c r="G361" s="47">
        <v>0.55000000000000004</v>
      </c>
      <c r="H361" s="46">
        <v>76.499999999999986</v>
      </c>
      <c r="I361" s="44"/>
      <c r="J361" s="57"/>
      <c r="K361" s="57"/>
      <c r="L361" s="57"/>
      <c r="M361" s="57"/>
      <c r="N361" s="57"/>
      <c r="O361" s="57"/>
      <c r="P361" s="57"/>
      <c r="Q361" s="57"/>
      <c r="R361" s="57"/>
      <c r="S361" s="57"/>
      <c r="T361" s="57"/>
      <c r="U361" s="57"/>
      <c r="V361" s="57"/>
      <c r="W361" s="57"/>
      <c r="X361" s="57"/>
      <c r="Y361" s="57"/>
      <c r="Z361" s="57"/>
      <c r="AA361" s="57"/>
      <c r="AB361" s="57"/>
      <c r="AC361" s="57"/>
      <c r="AD361" s="57"/>
      <c r="AE361" s="57"/>
      <c r="AF361" s="57"/>
      <c r="AG361" s="51">
        <f t="shared" si="43"/>
        <v>0</v>
      </c>
      <c r="AH361" s="52">
        <f t="shared" si="44"/>
        <v>0</v>
      </c>
      <c r="AI361" s="52">
        <f t="shared" si="45"/>
        <v>0</v>
      </c>
      <c r="AJ361" s="52">
        <f t="shared" si="46"/>
        <v>0</v>
      </c>
      <c r="AK361" s="53" t="str">
        <f t="shared" si="41"/>
        <v/>
      </c>
      <c r="AL361" s="54" t="str">
        <f t="shared" si="42"/>
        <v/>
      </c>
    </row>
    <row r="362" spans="1:38" s="55" customFormat="1" ht="20.399999999999999">
      <c r="A362" s="43">
        <v>8305060731</v>
      </c>
      <c r="B362" s="44" t="s">
        <v>485</v>
      </c>
      <c r="C362" s="45">
        <v>44935</v>
      </c>
      <c r="D362" s="43" t="s">
        <v>457</v>
      </c>
      <c r="E362" s="43" t="s">
        <v>468</v>
      </c>
      <c r="F362" s="46">
        <v>170</v>
      </c>
      <c r="G362" s="47">
        <v>0.55000000000000004</v>
      </c>
      <c r="H362" s="46">
        <v>76.499999999999986</v>
      </c>
      <c r="I362" s="44"/>
      <c r="J362" s="57"/>
      <c r="K362" s="57"/>
      <c r="L362" s="57"/>
      <c r="M362" s="57"/>
      <c r="N362" s="57"/>
      <c r="O362" s="57"/>
      <c r="P362" s="57"/>
      <c r="Q362" s="57"/>
      <c r="R362" s="57"/>
      <c r="S362" s="57"/>
      <c r="T362" s="57"/>
      <c r="U362" s="57"/>
      <c r="V362" s="57"/>
      <c r="W362" s="57"/>
      <c r="X362" s="57"/>
      <c r="Y362" s="57"/>
      <c r="Z362" s="57"/>
      <c r="AA362" s="57"/>
      <c r="AB362" s="57"/>
      <c r="AC362" s="57"/>
      <c r="AD362" s="57"/>
      <c r="AE362" s="57"/>
      <c r="AF362" s="57"/>
      <c r="AG362" s="51">
        <f t="shared" si="43"/>
        <v>0</v>
      </c>
      <c r="AH362" s="52">
        <f t="shared" si="44"/>
        <v>0</v>
      </c>
      <c r="AI362" s="52">
        <f t="shared" si="45"/>
        <v>0</v>
      </c>
      <c r="AJ362" s="52">
        <f t="shared" si="46"/>
        <v>0</v>
      </c>
      <c r="AK362" s="53" t="str">
        <f t="shared" si="41"/>
        <v/>
      </c>
      <c r="AL362" s="54" t="str">
        <f t="shared" si="42"/>
        <v/>
      </c>
    </row>
    <row r="363" spans="1:38" s="55" customFormat="1" ht="20.399999999999999">
      <c r="A363" s="43">
        <v>8305010493</v>
      </c>
      <c r="B363" s="44" t="s">
        <v>486</v>
      </c>
      <c r="C363" s="45">
        <v>44935</v>
      </c>
      <c r="D363" s="43" t="s">
        <v>457</v>
      </c>
      <c r="E363" s="43" t="s">
        <v>458</v>
      </c>
      <c r="F363" s="46">
        <v>170</v>
      </c>
      <c r="G363" s="47">
        <v>0.55000000000000004</v>
      </c>
      <c r="H363" s="46">
        <v>76.499999999999986</v>
      </c>
      <c r="I363" s="44"/>
      <c r="J363" s="57"/>
      <c r="K363" s="57"/>
      <c r="L363" s="57"/>
      <c r="M363" s="57"/>
      <c r="N363" s="57"/>
      <c r="O363" s="57"/>
      <c r="P363" s="57"/>
      <c r="Q363" s="57"/>
      <c r="R363" s="57"/>
      <c r="S363" s="57"/>
      <c r="T363" s="57"/>
      <c r="U363" s="57"/>
      <c r="V363" s="57"/>
      <c r="W363" s="57"/>
      <c r="X363" s="57"/>
      <c r="Y363" s="57"/>
      <c r="Z363" s="57"/>
      <c r="AA363" s="57"/>
      <c r="AB363" s="57"/>
      <c r="AC363" s="57"/>
      <c r="AD363" s="57"/>
      <c r="AE363" s="57"/>
      <c r="AF363" s="57"/>
      <c r="AG363" s="51">
        <f t="shared" si="43"/>
        <v>0</v>
      </c>
      <c r="AH363" s="52">
        <f t="shared" si="44"/>
        <v>0</v>
      </c>
      <c r="AI363" s="52">
        <f t="shared" si="45"/>
        <v>0</v>
      </c>
      <c r="AJ363" s="52">
        <f t="shared" si="46"/>
        <v>0</v>
      </c>
      <c r="AK363" s="53" t="str">
        <f t="shared" si="41"/>
        <v/>
      </c>
      <c r="AL363" s="54" t="str">
        <f t="shared" si="42"/>
        <v/>
      </c>
    </row>
    <row r="364" spans="1:38" s="55" customFormat="1" ht="20.399999999999999">
      <c r="A364" s="43">
        <v>8305020493</v>
      </c>
      <c r="B364" s="44" t="s">
        <v>487</v>
      </c>
      <c r="C364" s="45">
        <v>44935</v>
      </c>
      <c r="D364" s="43" t="s">
        <v>457</v>
      </c>
      <c r="E364" s="43" t="s">
        <v>460</v>
      </c>
      <c r="F364" s="46">
        <v>170</v>
      </c>
      <c r="G364" s="47">
        <v>0.55000000000000004</v>
      </c>
      <c r="H364" s="46">
        <v>76.499999999999986</v>
      </c>
      <c r="I364" s="44"/>
      <c r="J364" s="57"/>
      <c r="K364" s="57"/>
      <c r="L364" s="57"/>
      <c r="M364" s="57"/>
      <c r="N364" s="57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1">
        <f t="shared" si="43"/>
        <v>0</v>
      </c>
      <c r="AH364" s="52">
        <f t="shared" si="44"/>
        <v>0</v>
      </c>
      <c r="AI364" s="52">
        <f t="shared" si="45"/>
        <v>0</v>
      </c>
      <c r="AJ364" s="52">
        <f t="shared" si="46"/>
        <v>0</v>
      </c>
      <c r="AK364" s="53" t="str">
        <f t="shared" si="41"/>
        <v/>
      </c>
      <c r="AL364" s="54" t="str">
        <f t="shared" si="42"/>
        <v/>
      </c>
    </row>
    <row r="365" spans="1:38" s="55" customFormat="1" ht="20.399999999999999">
      <c r="A365" s="43">
        <v>8305030493</v>
      </c>
      <c r="B365" s="44" t="s">
        <v>488</v>
      </c>
      <c r="C365" s="45">
        <v>44935</v>
      </c>
      <c r="D365" s="43" t="s">
        <v>457</v>
      </c>
      <c r="E365" s="43" t="s">
        <v>462</v>
      </c>
      <c r="F365" s="46">
        <v>170</v>
      </c>
      <c r="G365" s="47">
        <v>0.55000000000000004</v>
      </c>
      <c r="H365" s="46">
        <v>76.499999999999986</v>
      </c>
      <c r="I365" s="44"/>
      <c r="J365" s="57"/>
      <c r="K365" s="57"/>
      <c r="L365" s="57"/>
      <c r="M365" s="57"/>
      <c r="N365" s="57"/>
      <c r="O365" s="57"/>
      <c r="P365" s="57"/>
      <c r="Q365" s="57"/>
      <c r="R365" s="57"/>
      <c r="S365" s="57"/>
      <c r="T365" s="57"/>
      <c r="U365" s="57"/>
      <c r="V365" s="57"/>
      <c r="W365" s="57"/>
      <c r="X365" s="57"/>
      <c r="Y365" s="57"/>
      <c r="Z365" s="57"/>
      <c r="AA365" s="57"/>
      <c r="AB365" s="57"/>
      <c r="AC365" s="57"/>
      <c r="AD365" s="57"/>
      <c r="AE365" s="57"/>
      <c r="AF365" s="57"/>
      <c r="AG365" s="51">
        <f t="shared" si="43"/>
        <v>0</v>
      </c>
      <c r="AH365" s="52">
        <f t="shared" si="44"/>
        <v>0</v>
      </c>
      <c r="AI365" s="52">
        <f t="shared" si="45"/>
        <v>0</v>
      </c>
      <c r="AJ365" s="52">
        <f t="shared" si="46"/>
        <v>0</v>
      </c>
      <c r="AK365" s="53" t="str">
        <f t="shared" si="41"/>
        <v/>
      </c>
      <c r="AL365" s="54" t="str">
        <f t="shared" si="42"/>
        <v/>
      </c>
    </row>
    <row r="366" spans="1:38" s="55" customFormat="1" ht="20.399999999999999">
      <c r="A366" s="43">
        <v>8305040493</v>
      </c>
      <c r="B366" s="44" t="s">
        <v>489</v>
      </c>
      <c r="C366" s="45">
        <v>44935</v>
      </c>
      <c r="D366" s="43" t="s">
        <v>457</v>
      </c>
      <c r="E366" s="43" t="s">
        <v>464</v>
      </c>
      <c r="F366" s="46">
        <v>170</v>
      </c>
      <c r="G366" s="47">
        <v>0.55000000000000004</v>
      </c>
      <c r="H366" s="46">
        <v>76.499999999999986</v>
      </c>
      <c r="I366" s="44"/>
      <c r="J366" s="57"/>
      <c r="K366" s="57"/>
      <c r="L366" s="57"/>
      <c r="M366" s="57"/>
      <c r="N366" s="57"/>
      <c r="O366" s="57"/>
      <c r="P366" s="57"/>
      <c r="Q366" s="57"/>
      <c r="R366" s="57"/>
      <c r="S366" s="57"/>
      <c r="T366" s="57"/>
      <c r="U366" s="57"/>
      <c r="V366" s="57"/>
      <c r="W366" s="57"/>
      <c r="X366" s="57"/>
      <c r="Y366" s="57"/>
      <c r="Z366" s="57"/>
      <c r="AA366" s="57"/>
      <c r="AB366" s="57"/>
      <c r="AC366" s="57"/>
      <c r="AD366" s="57"/>
      <c r="AE366" s="57"/>
      <c r="AF366" s="57"/>
      <c r="AG366" s="51">
        <f t="shared" si="43"/>
        <v>0</v>
      </c>
      <c r="AH366" s="52">
        <f t="shared" si="44"/>
        <v>0</v>
      </c>
      <c r="AI366" s="52">
        <f t="shared" si="45"/>
        <v>0</v>
      </c>
      <c r="AJ366" s="52">
        <f t="shared" si="46"/>
        <v>0</v>
      </c>
      <c r="AK366" s="53" t="str">
        <f t="shared" si="41"/>
        <v/>
      </c>
      <c r="AL366" s="54" t="str">
        <f t="shared" si="42"/>
        <v/>
      </c>
    </row>
    <row r="367" spans="1:38" s="55" customFormat="1" ht="20.399999999999999">
      <c r="A367" s="43">
        <v>8305050493</v>
      </c>
      <c r="B367" s="44" t="s">
        <v>490</v>
      </c>
      <c r="C367" s="45">
        <v>44935</v>
      </c>
      <c r="D367" s="43" t="s">
        <v>457</v>
      </c>
      <c r="E367" s="43" t="s">
        <v>466</v>
      </c>
      <c r="F367" s="46">
        <v>170</v>
      </c>
      <c r="G367" s="47">
        <v>0.55000000000000004</v>
      </c>
      <c r="H367" s="46">
        <v>76.499999999999986</v>
      </c>
      <c r="I367" s="44"/>
      <c r="J367" s="57"/>
      <c r="K367" s="57"/>
      <c r="L367" s="57"/>
      <c r="M367" s="57"/>
      <c r="N367" s="57"/>
      <c r="O367" s="57"/>
      <c r="P367" s="57"/>
      <c r="Q367" s="57"/>
      <c r="R367" s="57"/>
      <c r="S367" s="57"/>
      <c r="T367" s="57"/>
      <c r="U367" s="57"/>
      <c r="V367" s="57"/>
      <c r="W367" s="57"/>
      <c r="X367" s="57"/>
      <c r="Y367" s="57"/>
      <c r="Z367" s="57"/>
      <c r="AA367" s="57"/>
      <c r="AB367" s="57"/>
      <c r="AC367" s="57"/>
      <c r="AD367" s="57"/>
      <c r="AE367" s="57"/>
      <c r="AF367" s="57"/>
      <c r="AG367" s="51">
        <f t="shared" si="43"/>
        <v>0</v>
      </c>
      <c r="AH367" s="52">
        <f t="shared" si="44"/>
        <v>0</v>
      </c>
      <c r="AI367" s="52">
        <f t="shared" si="45"/>
        <v>0</v>
      </c>
      <c r="AJ367" s="52">
        <f t="shared" si="46"/>
        <v>0</v>
      </c>
      <c r="AK367" s="53" t="str">
        <f t="shared" si="41"/>
        <v/>
      </c>
      <c r="AL367" s="54" t="str">
        <f t="shared" si="42"/>
        <v/>
      </c>
    </row>
    <row r="368" spans="1:38" s="55" customFormat="1" ht="20.399999999999999">
      <c r="A368" s="43">
        <v>8305060493</v>
      </c>
      <c r="B368" s="44" t="s">
        <v>491</v>
      </c>
      <c r="C368" s="45">
        <v>44935</v>
      </c>
      <c r="D368" s="43" t="s">
        <v>457</v>
      </c>
      <c r="E368" s="43" t="s">
        <v>468</v>
      </c>
      <c r="F368" s="46">
        <v>170</v>
      </c>
      <c r="G368" s="47">
        <v>0.55000000000000004</v>
      </c>
      <c r="H368" s="46">
        <v>76.499999999999986</v>
      </c>
      <c r="I368" s="44"/>
      <c r="J368" s="57"/>
      <c r="K368" s="57"/>
      <c r="L368" s="57"/>
      <c r="M368" s="57"/>
      <c r="N368" s="57"/>
      <c r="O368" s="57"/>
      <c r="P368" s="57"/>
      <c r="Q368" s="57"/>
      <c r="R368" s="57"/>
      <c r="S368" s="57"/>
      <c r="T368" s="57"/>
      <c r="U368" s="57"/>
      <c r="V368" s="57"/>
      <c r="W368" s="57"/>
      <c r="X368" s="57"/>
      <c r="Y368" s="57"/>
      <c r="Z368" s="57"/>
      <c r="AA368" s="57"/>
      <c r="AB368" s="57"/>
      <c r="AC368" s="57"/>
      <c r="AD368" s="57"/>
      <c r="AE368" s="57"/>
      <c r="AF368" s="57"/>
      <c r="AG368" s="51">
        <f t="shared" si="43"/>
        <v>0</v>
      </c>
      <c r="AH368" s="52">
        <f t="shared" si="44"/>
        <v>0</v>
      </c>
      <c r="AI368" s="52">
        <f t="shared" si="45"/>
        <v>0</v>
      </c>
      <c r="AJ368" s="52">
        <f t="shared" si="46"/>
        <v>0</v>
      </c>
      <c r="AK368" s="53" t="str">
        <f t="shared" si="41"/>
        <v/>
      </c>
      <c r="AL368" s="54" t="str">
        <f t="shared" si="42"/>
        <v/>
      </c>
    </row>
    <row r="369" spans="1:38" s="55" customFormat="1" ht="20.399999999999999">
      <c r="A369" s="43">
        <v>8305860485</v>
      </c>
      <c r="B369" s="44" t="s">
        <v>492</v>
      </c>
      <c r="C369" s="45">
        <v>44935</v>
      </c>
      <c r="D369" s="43" t="s">
        <v>457</v>
      </c>
      <c r="E369" s="43" t="s">
        <v>493</v>
      </c>
      <c r="F369" s="46">
        <v>170</v>
      </c>
      <c r="G369" s="47">
        <v>0.55000000000000004</v>
      </c>
      <c r="H369" s="46">
        <v>76.499999999999986</v>
      </c>
      <c r="I369" s="44"/>
      <c r="J369" s="57"/>
      <c r="K369" s="57"/>
      <c r="L369" s="57"/>
      <c r="M369" s="57"/>
      <c r="N369" s="57"/>
      <c r="O369" s="57"/>
      <c r="P369" s="57"/>
      <c r="Q369" s="57"/>
      <c r="R369" s="57"/>
      <c r="S369" s="57"/>
      <c r="T369" s="57"/>
      <c r="U369" s="57"/>
      <c r="V369" s="57"/>
      <c r="W369" s="57"/>
      <c r="X369" s="57"/>
      <c r="Y369" s="57"/>
      <c r="Z369" s="57"/>
      <c r="AA369" s="57"/>
      <c r="AB369" s="57"/>
      <c r="AC369" s="57"/>
      <c r="AD369" s="57"/>
      <c r="AE369" s="57"/>
      <c r="AF369" s="57"/>
      <c r="AG369" s="51">
        <f t="shared" si="43"/>
        <v>0</v>
      </c>
      <c r="AH369" s="52">
        <f t="shared" si="44"/>
        <v>0</v>
      </c>
      <c r="AI369" s="52">
        <f t="shared" si="45"/>
        <v>0</v>
      </c>
      <c r="AJ369" s="52">
        <f t="shared" si="46"/>
        <v>0</v>
      </c>
      <c r="AK369" s="53" t="str">
        <f t="shared" si="41"/>
        <v/>
      </c>
      <c r="AL369" s="54" t="str">
        <f t="shared" si="42"/>
        <v/>
      </c>
    </row>
    <row r="370" spans="1:38" s="55" customFormat="1" ht="20.399999999999999">
      <c r="A370" s="43">
        <v>8305809999</v>
      </c>
      <c r="B370" s="44" t="s">
        <v>494</v>
      </c>
      <c r="C370" s="45">
        <v>44935</v>
      </c>
      <c r="D370" s="43" t="s">
        <v>457</v>
      </c>
      <c r="E370" s="43" t="s">
        <v>458</v>
      </c>
      <c r="F370" s="46">
        <v>170</v>
      </c>
      <c r="G370" s="47">
        <v>0.55000000000000004</v>
      </c>
      <c r="H370" s="46">
        <v>76.499999999999986</v>
      </c>
      <c r="I370" s="44"/>
      <c r="J370" s="57"/>
      <c r="K370" s="57"/>
      <c r="L370" s="57"/>
      <c r="M370" s="57"/>
      <c r="N370" s="57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1">
        <f t="shared" si="43"/>
        <v>0</v>
      </c>
      <c r="AH370" s="52">
        <f t="shared" si="44"/>
        <v>0</v>
      </c>
      <c r="AI370" s="52">
        <f t="shared" si="45"/>
        <v>0</v>
      </c>
      <c r="AJ370" s="52">
        <f t="shared" si="46"/>
        <v>0</v>
      </c>
      <c r="AK370" s="53" t="str">
        <f t="shared" si="41"/>
        <v/>
      </c>
      <c r="AL370" s="54" t="str">
        <f t="shared" si="42"/>
        <v/>
      </c>
    </row>
    <row r="371" spans="1:38" s="55" customFormat="1" ht="20.399999999999999">
      <c r="A371" s="43">
        <v>8305819999</v>
      </c>
      <c r="B371" s="44" t="s">
        <v>495</v>
      </c>
      <c r="C371" s="45">
        <v>44935</v>
      </c>
      <c r="D371" s="43" t="s">
        <v>457</v>
      </c>
      <c r="E371" s="43" t="s">
        <v>460</v>
      </c>
      <c r="F371" s="46">
        <v>170</v>
      </c>
      <c r="G371" s="47">
        <v>0.55000000000000004</v>
      </c>
      <c r="H371" s="46">
        <v>76.499999999999986</v>
      </c>
      <c r="I371" s="44"/>
      <c r="J371" s="57"/>
      <c r="K371" s="57"/>
      <c r="L371" s="57"/>
      <c r="M371" s="57"/>
      <c r="N371" s="57"/>
      <c r="O371" s="57"/>
      <c r="P371" s="57"/>
      <c r="Q371" s="57"/>
      <c r="R371" s="57"/>
      <c r="S371" s="57"/>
      <c r="T371" s="57"/>
      <c r="U371" s="57"/>
      <c r="V371" s="57"/>
      <c r="W371" s="57"/>
      <c r="X371" s="57"/>
      <c r="Y371" s="57"/>
      <c r="Z371" s="57"/>
      <c r="AA371" s="57"/>
      <c r="AB371" s="57"/>
      <c r="AC371" s="57"/>
      <c r="AD371" s="57"/>
      <c r="AE371" s="57"/>
      <c r="AF371" s="57"/>
      <c r="AG371" s="51">
        <f t="shared" si="43"/>
        <v>0</v>
      </c>
      <c r="AH371" s="52">
        <f t="shared" si="44"/>
        <v>0</v>
      </c>
      <c r="AI371" s="52">
        <f t="shared" si="45"/>
        <v>0</v>
      </c>
      <c r="AJ371" s="52">
        <f t="shared" si="46"/>
        <v>0</v>
      </c>
      <c r="AK371" s="53" t="str">
        <f t="shared" si="41"/>
        <v/>
      </c>
      <c r="AL371" s="54" t="str">
        <f t="shared" si="42"/>
        <v/>
      </c>
    </row>
    <row r="372" spans="1:38" s="55" customFormat="1" ht="20.399999999999999">
      <c r="A372" s="43">
        <v>8305839999</v>
      </c>
      <c r="B372" s="44" t="s">
        <v>496</v>
      </c>
      <c r="C372" s="45">
        <v>44935</v>
      </c>
      <c r="D372" s="43" t="s">
        <v>457</v>
      </c>
      <c r="E372" s="43" t="s">
        <v>464</v>
      </c>
      <c r="F372" s="46">
        <v>170</v>
      </c>
      <c r="G372" s="47">
        <v>0.55000000000000004</v>
      </c>
      <c r="H372" s="46">
        <v>76.499999999999986</v>
      </c>
      <c r="I372" s="44"/>
      <c r="J372" s="57"/>
      <c r="K372" s="57"/>
      <c r="L372" s="57"/>
      <c r="M372" s="57"/>
      <c r="N372" s="57"/>
      <c r="O372" s="57"/>
      <c r="P372" s="57"/>
      <c r="Q372" s="57"/>
      <c r="R372" s="57"/>
      <c r="S372" s="57"/>
      <c r="T372" s="57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1">
        <f t="shared" si="43"/>
        <v>0</v>
      </c>
      <c r="AH372" s="52">
        <f t="shared" si="44"/>
        <v>0</v>
      </c>
      <c r="AI372" s="52">
        <f t="shared" si="45"/>
        <v>0</v>
      </c>
      <c r="AJ372" s="52">
        <f t="shared" si="46"/>
        <v>0</v>
      </c>
      <c r="AK372" s="53" t="str">
        <f t="shared" si="41"/>
        <v/>
      </c>
      <c r="AL372" s="54" t="str">
        <f t="shared" si="42"/>
        <v/>
      </c>
    </row>
    <row r="373" spans="1:38" s="55" customFormat="1" ht="20.399999999999999">
      <c r="A373" s="43">
        <v>8305849999</v>
      </c>
      <c r="B373" s="44" t="s">
        <v>497</v>
      </c>
      <c r="C373" s="45">
        <v>44935</v>
      </c>
      <c r="D373" s="43" t="s">
        <v>457</v>
      </c>
      <c r="E373" s="43" t="s">
        <v>466</v>
      </c>
      <c r="F373" s="46">
        <v>170</v>
      </c>
      <c r="G373" s="47">
        <v>0.55000000000000004</v>
      </c>
      <c r="H373" s="46">
        <v>76.499999999999986</v>
      </c>
      <c r="I373" s="44"/>
      <c r="J373" s="57"/>
      <c r="K373" s="57"/>
      <c r="L373" s="57"/>
      <c r="M373" s="57"/>
      <c r="N373" s="57"/>
      <c r="O373" s="57"/>
      <c r="P373" s="57"/>
      <c r="Q373" s="57"/>
      <c r="R373" s="57"/>
      <c r="S373" s="57"/>
      <c r="T373" s="57"/>
      <c r="U373" s="57"/>
      <c r="V373" s="57"/>
      <c r="W373" s="57"/>
      <c r="X373" s="57"/>
      <c r="Y373" s="57"/>
      <c r="Z373" s="57"/>
      <c r="AA373" s="57"/>
      <c r="AB373" s="57"/>
      <c r="AC373" s="57"/>
      <c r="AD373" s="57"/>
      <c r="AE373" s="57"/>
      <c r="AF373" s="57"/>
      <c r="AG373" s="51">
        <f t="shared" si="43"/>
        <v>0</v>
      </c>
      <c r="AH373" s="52">
        <f t="shared" si="44"/>
        <v>0</v>
      </c>
      <c r="AI373" s="52">
        <f t="shared" si="45"/>
        <v>0</v>
      </c>
      <c r="AJ373" s="52">
        <f t="shared" si="46"/>
        <v>0</v>
      </c>
      <c r="AK373" s="53" t="str">
        <f t="shared" si="41"/>
        <v/>
      </c>
      <c r="AL373" s="54" t="str">
        <f t="shared" si="42"/>
        <v/>
      </c>
    </row>
    <row r="374" spans="1:38" s="55" customFormat="1" ht="20.399999999999999">
      <c r="A374" s="43">
        <v>8305859999</v>
      </c>
      <c r="B374" s="44" t="s">
        <v>498</v>
      </c>
      <c r="C374" s="45">
        <v>44935</v>
      </c>
      <c r="D374" s="43" t="s">
        <v>457</v>
      </c>
      <c r="E374" s="43" t="s">
        <v>468</v>
      </c>
      <c r="F374" s="46">
        <v>170</v>
      </c>
      <c r="G374" s="47">
        <v>0.55000000000000004</v>
      </c>
      <c r="H374" s="46">
        <v>76.499999999999986</v>
      </c>
      <c r="I374" s="44"/>
      <c r="J374" s="57"/>
      <c r="K374" s="57"/>
      <c r="L374" s="57"/>
      <c r="M374" s="57"/>
      <c r="N374" s="57"/>
      <c r="O374" s="57"/>
      <c r="P374" s="57"/>
      <c r="Q374" s="57"/>
      <c r="R374" s="57"/>
      <c r="S374" s="57"/>
      <c r="T374" s="57"/>
      <c r="U374" s="57"/>
      <c r="V374" s="57"/>
      <c r="W374" s="57"/>
      <c r="X374" s="57"/>
      <c r="Y374" s="57"/>
      <c r="Z374" s="57"/>
      <c r="AA374" s="57"/>
      <c r="AB374" s="57"/>
      <c r="AC374" s="57"/>
      <c r="AD374" s="57"/>
      <c r="AE374" s="57"/>
      <c r="AF374" s="57"/>
      <c r="AG374" s="51">
        <f t="shared" si="43"/>
        <v>0</v>
      </c>
      <c r="AH374" s="52">
        <f t="shared" si="44"/>
        <v>0</v>
      </c>
      <c r="AI374" s="52">
        <f t="shared" si="45"/>
        <v>0</v>
      </c>
      <c r="AJ374" s="52">
        <f t="shared" si="46"/>
        <v>0</v>
      </c>
      <c r="AK374" s="53" t="str">
        <f t="shared" si="41"/>
        <v/>
      </c>
      <c r="AL374" s="54" t="str">
        <f t="shared" si="42"/>
        <v/>
      </c>
    </row>
    <row r="375" spans="1:38" s="55" customFormat="1" ht="20.399999999999999">
      <c r="A375" s="43">
        <v>8305889999</v>
      </c>
      <c r="B375" s="44" t="s">
        <v>499</v>
      </c>
      <c r="C375" s="45">
        <v>44935</v>
      </c>
      <c r="D375" s="43" t="s">
        <v>457</v>
      </c>
      <c r="E375" s="43" t="s">
        <v>500</v>
      </c>
      <c r="F375" s="46">
        <v>170</v>
      </c>
      <c r="G375" s="47">
        <v>0.55000000000000004</v>
      </c>
      <c r="H375" s="46">
        <v>76.499999999999986</v>
      </c>
      <c r="I375" s="44"/>
      <c r="J375" s="57"/>
      <c r="K375" s="57"/>
      <c r="L375" s="57"/>
      <c r="M375" s="57"/>
      <c r="N375" s="57"/>
      <c r="O375" s="57"/>
      <c r="P375" s="57"/>
      <c r="Q375" s="57"/>
      <c r="R375" s="57"/>
      <c r="S375" s="57"/>
      <c r="T375" s="57"/>
      <c r="U375" s="57"/>
      <c r="V375" s="57"/>
      <c r="W375" s="57"/>
      <c r="X375" s="57"/>
      <c r="Y375" s="57"/>
      <c r="Z375" s="57"/>
      <c r="AA375" s="57"/>
      <c r="AB375" s="57"/>
      <c r="AC375" s="57"/>
      <c r="AD375" s="57"/>
      <c r="AE375" s="57"/>
      <c r="AF375" s="57"/>
      <c r="AG375" s="51">
        <f t="shared" si="43"/>
        <v>0</v>
      </c>
      <c r="AH375" s="52">
        <f t="shared" si="44"/>
        <v>0</v>
      </c>
      <c r="AI375" s="52">
        <f t="shared" si="45"/>
        <v>0</v>
      </c>
      <c r="AJ375" s="52">
        <f t="shared" si="46"/>
        <v>0</v>
      </c>
      <c r="AK375" s="53" t="str">
        <f t="shared" si="41"/>
        <v/>
      </c>
      <c r="AL375" s="54" t="str">
        <f t="shared" si="42"/>
        <v/>
      </c>
    </row>
    <row r="376" spans="1:38" s="55" customFormat="1" ht="20.399999999999999">
      <c r="A376" s="43">
        <v>8305869999</v>
      </c>
      <c r="B376" s="44" t="s">
        <v>501</v>
      </c>
      <c r="C376" s="45">
        <v>44935</v>
      </c>
      <c r="D376" s="43" t="s">
        <v>457</v>
      </c>
      <c r="E376" s="43" t="s">
        <v>493</v>
      </c>
      <c r="F376" s="46">
        <v>170</v>
      </c>
      <c r="G376" s="47">
        <v>0.55000000000000004</v>
      </c>
      <c r="H376" s="46">
        <v>76.499999999999986</v>
      </c>
      <c r="I376" s="44"/>
      <c r="J376" s="57"/>
      <c r="K376" s="57"/>
      <c r="L376" s="57"/>
      <c r="M376" s="57"/>
      <c r="N376" s="57"/>
      <c r="O376" s="57"/>
      <c r="P376" s="57"/>
      <c r="Q376" s="57"/>
      <c r="R376" s="57"/>
      <c r="S376" s="57"/>
      <c r="T376" s="57"/>
      <c r="U376" s="57"/>
      <c r="V376" s="57"/>
      <c r="W376" s="57"/>
      <c r="X376" s="57"/>
      <c r="Y376" s="57"/>
      <c r="Z376" s="57"/>
      <c r="AA376" s="57"/>
      <c r="AB376" s="57"/>
      <c r="AC376" s="57"/>
      <c r="AD376" s="57"/>
      <c r="AE376" s="57"/>
      <c r="AF376" s="57"/>
      <c r="AG376" s="51">
        <f t="shared" si="43"/>
        <v>0</v>
      </c>
      <c r="AH376" s="52">
        <f t="shared" si="44"/>
        <v>0</v>
      </c>
      <c r="AI376" s="52">
        <f t="shared" si="45"/>
        <v>0</v>
      </c>
      <c r="AJ376" s="52">
        <f t="shared" si="46"/>
        <v>0</v>
      </c>
      <c r="AK376" s="53" t="str">
        <f t="shared" si="41"/>
        <v/>
      </c>
      <c r="AL376" s="54" t="str">
        <f t="shared" si="42"/>
        <v/>
      </c>
    </row>
    <row r="377" spans="1:38" s="55" customFormat="1" ht="20.399999999999999">
      <c r="A377" s="43">
        <v>8305795599</v>
      </c>
      <c r="B377" s="44" t="s">
        <v>502</v>
      </c>
      <c r="C377" s="45">
        <v>44935</v>
      </c>
      <c r="D377" s="43" t="s">
        <v>457</v>
      </c>
      <c r="E377" s="43" t="s">
        <v>503</v>
      </c>
      <c r="F377" s="46">
        <v>170</v>
      </c>
      <c r="G377" s="47">
        <v>0.55000000000000004</v>
      </c>
      <c r="H377" s="46">
        <v>76.499999999999986</v>
      </c>
      <c r="I377" s="44"/>
      <c r="J377" s="57"/>
      <c r="K377" s="57"/>
      <c r="L377" s="57"/>
      <c r="M377" s="57"/>
      <c r="N377" s="57"/>
      <c r="O377" s="57"/>
      <c r="P377" s="57"/>
      <c r="Q377" s="57"/>
      <c r="R377" s="57"/>
      <c r="S377" s="57"/>
      <c r="T377" s="57"/>
      <c r="U377" s="57"/>
      <c r="V377" s="57"/>
      <c r="W377" s="57"/>
      <c r="X377" s="57"/>
      <c r="Y377" s="57"/>
      <c r="Z377" s="57"/>
      <c r="AA377" s="57"/>
      <c r="AB377" s="57"/>
      <c r="AC377" s="57"/>
      <c r="AD377" s="57"/>
      <c r="AE377" s="57"/>
      <c r="AF377" s="57"/>
      <c r="AG377" s="51">
        <f t="shared" si="43"/>
        <v>0</v>
      </c>
      <c r="AH377" s="52">
        <f t="shared" si="44"/>
        <v>0</v>
      </c>
      <c r="AI377" s="52">
        <f t="shared" si="45"/>
        <v>0</v>
      </c>
      <c r="AJ377" s="52">
        <f t="shared" si="46"/>
        <v>0</v>
      </c>
      <c r="AK377" s="53" t="str">
        <f t="shared" si="41"/>
        <v/>
      </c>
      <c r="AL377" s="54" t="str">
        <f t="shared" si="42"/>
        <v/>
      </c>
    </row>
    <row r="378" spans="1:38" s="55" customFormat="1" ht="20.399999999999999">
      <c r="A378" s="43">
        <v>8305765599</v>
      </c>
      <c r="B378" s="44" t="s">
        <v>504</v>
      </c>
      <c r="C378" s="45">
        <v>44935</v>
      </c>
      <c r="D378" s="43" t="s">
        <v>457</v>
      </c>
      <c r="E378" s="43" t="s">
        <v>505</v>
      </c>
      <c r="F378" s="46">
        <v>170</v>
      </c>
      <c r="G378" s="47">
        <v>0.55000000000000004</v>
      </c>
      <c r="H378" s="46">
        <v>76.499999999999986</v>
      </c>
      <c r="I378" s="44"/>
      <c r="J378" s="57"/>
      <c r="K378" s="57"/>
      <c r="L378" s="57"/>
      <c r="M378" s="57"/>
      <c r="N378" s="57"/>
      <c r="O378" s="57"/>
      <c r="P378" s="57"/>
      <c r="Q378" s="57"/>
      <c r="R378" s="57"/>
      <c r="S378" s="57"/>
      <c r="T378" s="57"/>
      <c r="U378" s="57"/>
      <c r="V378" s="57"/>
      <c r="W378" s="57"/>
      <c r="X378" s="57"/>
      <c r="Y378" s="57"/>
      <c r="Z378" s="57"/>
      <c r="AA378" s="57"/>
      <c r="AB378" s="57"/>
      <c r="AC378" s="57"/>
      <c r="AD378" s="57"/>
      <c r="AE378" s="57"/>
      <c r="AF378" s="57"/>
      <c r="AG378" s="51">
        <f t="shared" si="43"/>
        <v>0</v>
      </c>
      <c r="AH378" s="52">
        <f t="shared" si="44"/>
        <v>0</v>
      </c>
      <c r="AI378" s="52">
        <f t="shared" si="45"/>
        <v>0</v>
      </c>
      <c r="AJ378" s="52">
        <f t="shared" si="46"/>
        <v>0</v>
      </c>
      <c r="AK378" s="53" t="str">
        <f t="shared" si="41"/>
        <v/>
      </c>
      <c r="AL378" s="54" t="str">
        <f t="shared" si="42"/>
        <v/>
      </c>
    </row>
    <row r="379" spans="1:38" s="55" customFormat="1" ht="20.399999999999999">
      <c r="A379" s="43">
        <v>8305790492</v>
      </c>
      <c r="B379" s="44" t="s">
        <v>506</v>
      </c>
      <c r="C379" s="45">
        <v>44935</v>
      </c>
      <c r="D379" s="43" t="s">
        <v>457</v>
      </c>
      <c r="E379" s="43" t="s">
        <v>503</v>
      </c>
      <c r="F379" s="46">
        <v>170</v>
      </c>
      <c r="G379" s="47">
        <v>0.55000000000000004</v>
      </c>
      <c r="H379" s="46">
        <v>76.499999999999986</v>
      </c>
      <c r="I379" s="44"/>
      <c r="J379" s="57"/>
      <c r="K379" s="57"/>
      <c r="L379" s="57"/>
      <c r="M379" s="57"/>
      <c r="N379" s="57"/>
      <c r="O379" s="57"/>
      <c r="P379" s="57"/>
      <c r="Q379" s="57"/>
      <c r="R379" s="57"/>
      <c r="S379" s="57"/>
      <c r="T379" s="57"/>
      <c r="U379" s="57"/>
      <c r="V379" s="57"/>
      <c r="W379" s="57"/>
      <c r="X379" s="57"/>
      <c r="Y379" s="57"/>
      <c r="Z379" s="57"/>
      <c r="AA379" s="57"/>
      <c r="AB379" s="57"/>
      <c r="AC379" s="57"/>
      <c r="AD379" s="57"/>
      <c r="AE379" s="57"/>
      <c r="AF379" s="57"/>
      <c r="AG379" s="51">
        <f t="shared" si="43"/>
        <v>0</v>
      </c>
      <c r="AH379" s="52">
        <f t="shared" si="44"/>
        <v>0</v>
      </c>
      <c r="AI379" s="52">
        <f t="shared" si="45"/>
        <v>0</v>
      </c>
      <c r="AJ379" s="52">
        <f t="shared" si="46"/>
        <v>0</v>
      </c>
      <c r="AK379" s="53" t="str">
        <f t="shared" si="41"/>
        <v/>
      </c>
      <c r="AL379" s="54" t="str">
        <f t="shared" si="42"/>
        <v/>
      </c>
    </row>
    <row r="380" spans="1:38" s="55" customFormat="1" ht="20.399999999999999">
      <c r="A380" s="43">
        <v>8305760492</v>
      </c>
      <c r="B380" s="44" t="s">
        <v>507</v>
      </c>
      <c r="C380" s="45">
        <v>44935</v>
      </c>
      <c r="D380" s="43" t="s">
        <v>457</v>
      </c>
      <c r="E380" s="43" t="s">
        <v>505</v>
      </c>
      <c r="F380" s="46">
        <v>170</v>
      </c>
      <c r="G380" s="47">
        <v>0.55000000000000004</v>
      </c>
      <c r="H380" s="46">
        <v>76.499999999999986</v>
      </c>
      <c r="I380" s="44"/>
      <c r="J380" s="57"/>
      <c r="K380" s="57"/>
      <c r="L380" s="57"/>
      <c r="M380" s="57"/>
      <c r="N380" s="57"/>
      <c r="O380" s="57"/>
      <c r="P380" s="57"/>
      <c r="Q380" s="57"/>
      <c r="R380" s="57"/>
      <c r="S380" s="57"/>
      <c r="T380" s="57"/>
      <c r="U380" s="57"/>
      <c r="V380" s="57"/>
      <c r="W380" s="57"/>
      <c r="X380" s="57"/>
      <c r="Y380" s="57"/>
      <c r="Z380" s="57"/>
      <c r="AA380" s="57"/>
      <c r="AB380" s="57"/>
      <c r="AC380" s="57"/>
      <c r="AD380" s="57"/>
      <c r="AE380" s="57"/>
      <c r="AF380" s="57"/>
      <c r="AG380" s="51">
        <f t="shared" si="43"/>
        <v>0</v>
      </c>
      <c r="AH380" s="52">
        <f t="shared" si="44"/>
        <v>0</v>
      </c>
      <c r="AI380" s="52">
        <f t="shared" si="45"/>
        <v>0</v>
      </c>
      <c r="AJ380" s="52">
        <f t="shared" si="46"/>
        <v>0</v>
      </c>
      <c r="AK380" s="53" t="str">
        <f t="shared" si="41"/>
        <v/>
      </c>
      <c r="AL380" s="54" t="str">
        <f t="shared" si="42"/>
        <v/>
      </c>
    </row>
    <row r="381" spans="1:38">
      <c r="C381" s="81"/>
      <c r="G381" s="80"/>
      <c r="J381" s="80"/>
      <c r="AG381" s="83">
        <f>SUM(AG9:AG287,AG289:AG380)</f>
        <v>0</v>
      </c>
      <c r="AH381" s="83">
        <f t="shared" ref="AH381:AJ381" si="47">SUM(AH9:AH287,AH289:AH380)</f>
        <v>0</v>
      </c>
      <c r="AI381" s="83">
        <f t="shared" si="47"/>
        <v>0</v>
      </c>
      <c r="AJ381" s="83">
        <f t="shared" si="47"/>
        <v>0</v>
      </c>
      <c r="AL381" s="80" t="str">
        <f t="shared" si="42"/>
        <v/>
      </c>
    </row>
    <row r="382" spans="1:38">
      <c r="G382" s="80"/>
      <c r="J382" s="80"/>
    </row>
    <row r="383" spans="1:38">
      <c r="G383" s="80"/>
      <c r="J383" s="80"/>
    </row>
    <row r="384" spans="1:38">
      <c r="G384" s="80"/>
      <c r="J384" s="80"/>
    </row>
    <row r="385" spans="7:10">
      <c r="G385" s="80"/>
      <c r="J385" s="80"/>
    </row>
    <row r="386" spans="7:10">
      <c r="H386" s="80"/>
      <c r="I386" s="82"/>
      <c r="J386" s="80"/>
    </row>
    <row r="387" spans="7:10">
      <c r="H387" s="80"/>
      <c r="I387" s="82"/>
      <c r="J387" s="80"/>
    </row>
  </sheetData>
  <autoFilter ref="AL8:AL380"/>
  <mergeCells count="24">
    <mergeCell ref="D1:E1"/>
    <mergeCell ref="D2:E2"/>
    <mergeCell ref="K2:Q2"/>
    <mergeCell ref="U2:Y2"/>
    <mergeCell ref="D3:E3"/>
    <mergeCell ref="G3:H3"/>
    <mergeCell ref="K3:L3"/>
    <mergeCell ref="P3:Q3"/>
    <mergeCell ref="U3:Y3"/>
    <mergeCell ref="D4:E4"/>
    <mergeCell ref="G4:H4"/>
    <mergeCell ref="K4:L4"/>
    <mergeCell ref="P4:Q4"/>
    <mergeCell ref="U4:Y4"/>
    <mergeCell ref="U5:Y5"/>
    <mergeCell ref="D6:E6"/>
    <mergeCell ref="G6:H6"/>
    <mergeCell ref="P6:Q6"/>
    <mergeCell ref="B7:L7"/>
    <mergeCell ref="D5:E5"/>
    <mergeCell ref="G5:H5"/>
    <mergeCell ref="I5:J5"/>
    <mergeCell ref="K5:L5"/>
    <mergeCell ref="P5:Q5"/>
  </mergeCells>
  <conditionalFormatting sqref="K3:L5 P3:Q6">
    <cfRule type="cellIs" dxfId="0" priority="1" operator="equal">
      <formula>0</formula>
    </cfRule>
  </conditionalFormatting>
  <pageMargins left="0.7" right="0.7" top="0.75" bottom="0.75" header="0.3" footer="0.3"/>
  <pageSetup scale="40" fitToHeight="8" orientation="portrait" horizontalDpi="0" verticalDpi="0"/>
  <rowBreaks count="1" manualBreakCount="1">
    <brk id="282" max="9" man="1"/>
  </rowBreaks>
  <ignoredErrors>
    <ignoredError sqref="AG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LOWA Spring 23 Auto Order</vt:lpstr>
      <vt:lpstr>'LOWA Spring 23 Auto Order'!Print_Area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HP</cp:lastModifiedBy>
  <dcterms:created xsi:type="dcterms:W3CDTF">2022-05-20T19:27:40Z</dcterms:created>
  <dcterms:modified xsi:type="dcterms:W3CDTF">2022-06-27T17:36:33Z</dcterms:modified>
</cp:coreProperties>
</file>